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Февраль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<sst xmlns="http://schemas.openxmlformats.org/spreadsheetml/2006/main" count="145" uniqueCount="41">
  <si>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</si>
  <si>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</si>
  <si>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</si>
  <si>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</si>
  <si>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</si>
  <si>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</si>
  <si>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</si>
  <si>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</si>
  <si>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</si>
  <si>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</si>
  <si>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</si>
  <si>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</si>
  <si>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</si>
  <si>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</si>
  <si>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ООО "Волгадон-чермет"</t>
  </si>
  <si>
    <t>ОАО "Аэропорт Астрахань"</t>
  </si>
  <si>
    <t>ООО ПКФ "Экспресс-1"</t>
  </si>
  <si>
    <t>Филиал ФГУП "ЦС "Звездочка" Астраханския СРЗ"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</si>
  <si>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</si>
  <si>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</si>
  <si>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УМП "Аксарайское жилищно-коммунальное хозяйство"</t>
  </si>
  <si>
    <t>ООО ПЭП "МВМ-2"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</si>
  <si>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</si>
  <si>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</si>
  <si>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Первый заместитель генерального директора</t>
  </si>
  <si>
    <t>А.Н.Долганов</t>
  </si>
  <si>
    <t xml:space="preserve">Крестина </t>
  </si>
  <si>
    <t>34-00-60</t>
  </si>
  <si>
    <t>МУП ЖКХ МО "Тамбовский сельсовет"</t>
  </si>
  <si>
    <t>ООО "НижнеВолжская Сетевая Компания"</t>
  </si>
  <si>
    <t>ИП Никулин М.Г.</t>
  </si>
  <si>
    <t>ОАО "АЗХО"</t>
  </si>
  <si>
    <t>ООО ПКФ "Астрим"</t>
  </si>
  <si>
    <t>ИП Головащенко И.Я.</t>
  </si>
  <si>
    <t>Южный филиал ООО "Газпром энерго"</t>
  </si>
  <si>
    <t>ОАО "ОБОРОНЭНЕРГО"</t>
  </si>
  <si>
    <t>МКП "Благоустроенный город" МО  "Город Нариманов"</t>
  </si>
  <si>
    <t xml:space="preserve"> </t>
  </si>
  <si>
    <t>МУП г. Астрахани "Горэлектросеть"</t>
  </si>
  <si>
    <t>ООО "Газпром энерго" Северокавказский филиал</t>
  </si>
  <si>
    <t>Февраль 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</si>
</sst>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72"/>
  <sheetViews>
    <sheetView tabSelected="1" zoomScalePageLayoutView="0" workbookViewId="0" topLeftCell="A1">
      <selection activeCell="D103" sqref="D103"/>
    </sheetView>
  </sheetViews>
  <sheetFormatPr defaultColWidth="9.00390625" defaultRowHeight="12.75"/>
  <cols>
    <col min="1" max="1" width="9.125" style="3" customWidth="1"/>
    <col min="2" max="2" width="21.375" style="3" customWidth="1"/>
    <col min="3" max="3" width="11.875" style="3" customWidth="1"/>
    <col min="4" max="4" width="17.00390625" style="3" customWidth="1"/>
    <col min="5" max="5" width="18.625" style="3" customWidth="1"/>
    <col min="6" max="6" width="18.375" style="3" customWidth="1"/>
    <col min="7" max="7" width="14.875" style="3" customWidth="1"/>
    <col min="8" max="8" width="12.25390625" style="3" customWidth="1"/>
    <col min="9" max="16384" width="9.125" style="3" customWidth="1"/>
  </cols>
  <sheetData>
    <row r="2" spans="1:7" ht="12.75">
      <c r="A2" s="41" t="s">
        <v>23</v>
      </c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ht="13.5" thickBot="1">
      <c r="D5" s="27" t="s">
        <v>40</v>
      </c>
    </row>
    <row r="6" spans="1:7" ht="102.75" thickBot="1">
      <c r="A6" s="5" t="s">
        <v>0</v>
      </c>
      <c r="B6" s="6" t="s">
        <v>1</v>
      </c>
      <c r="C6" s="7" t="s">
        <v>2</v>
      </c>
      <c r="D6" s="7" t="s">
        <v>12</v>
      </c>
      <c r="E6" s="6" t="s">
        <v>3</v>
      </c>
      <c r="F6" s="6" t="s">
        <v>4</v>
      </c>
      <c r="G6" s="8" t="s">
        <v>5</v>
      </c>
    </row>
    <row r="7" spans="1:8" ht="12.75">
      <c r="A7" s="48">
        <v>1</v>
      </c>
      <c r="B7" s="49" t="s">
        <v>9</v>
      </c>
      <c r="C7" s="9" t="s">
        <v>10</v>
      </c>
      <c r="D7" s="10">
        <f>D8+D9+D10+D11</f>
        <v>266047406</v>
      </c>
      <c r="E7" s="10">
        <f>E8+E9+E10+E11</f>
        <v>105844730</v>
      </c>
      <c r="F7" s="10">
        <f>F8+F9+F10+F11</f>
        <v>84665904</v>
      </c>
      <c r="G7" s="11">
        <f>G8+G9+G10+G11</f>
        <v>75536772</v>
      </c>
      <c r="H7" s="12"/>
    </row>
    <row r="8" spans="1:8" ht="12.75">
      <c r="A8" s="38"/>
      <c r="B8" s="35"/>
      <c r="C8" s="13" t="s">
        <v>6</v>
      </c>
      <c r="D8" s="45">
        <f>E7+F7+G7</f>
        <v>266047406</v>
      </c>
      <c r="E8" s="1">
        <f>7597311+904393</f>
        <v>8501704</v>
      </c>
      <c r="F8" s="14"/>
      <c r="G8" s="42">
        <f>77544688-2007916</f>
        <v>75536772</v>
      </c>
      <c r="H8" s="12"/>
    </row>
    <row r="9" spans="1:8" ht="12.75">
      <c r="A9" s="38"/>
      <c r="B9" s="35"/>
      <c r="C9" s="13" t="s">
        <v>7</v>
      </c>
      <c r="D9" s="46"/>
      <c r="E9" s="2">
        <f>3527214+75717</f>
        <v>3602931</v>
      </c>
      <c r="F9" s="14"/>
      <c r="G9" s="43"/>
      <c r="H9" s="12"/>
    </row>
    <row r="10" spans="1:7" ht="12.75">
      <c r="A10" s="38"/>
      <c r="B10" s="35"/>
      <c r="C10" s="13" t="s">
        <v>11</v>
      </c>
      <c r="D10" s="46"/>
      <c r="E10" s="15">
        <f>6808838+59417875</f>
        <v>66226713</v>
      </c>
      <c r="F10" s="14">
        <v>0</v>
      </c>
      <c r="G10" s="43"/>
    </row>
    <row r="11" spans="1:7" ht="12.75" customHeight="1" thickBot="1">
      <c r="A11" s="39"/>
      <c r="B11" s="36"/>
      <c r="C11" s="16" t="s">
        <v>8</v>
      </c>
      <c r="D11" s="47"/>
      <c r="E11" s="15">
        <f>111406286+773000-F11</f>
        <v>27513382</v>
      </c>
      <c r="F11" s="17">
        <v>84665904</v>
      </c>
      <c r="G11" s="44"/>
    </row>
    <row r="12" spans="1:8" ht="15.75" customHeight="1">
      <c r="A12" s="37">
        <v>2</v>
      </c>
      <c r="B12" s="49" t="s">
        <v>13</v>
      </c>
      <c r="C12" s="9" t="s">
        <v>10</v>
      </c>
      <c r="D12" s="10">
        <f>D13+D14+D15+D16</f>
        <v>124440</v>
      </c>
      <c r="E12" s="10">
        <f>E13+E14+E15+E16</f>
        <v>124088</v>
      </c>
      <c r="F12" s="10">
        <f>F13+F14+F15+F16</f>
        <v>0</v>
      </c>
      <c r="G12" s="11">
        <f>G13+G14+G15+G16</f>
        <v>352</v>
      </c>
      <c r="H12" s="12"/>
    </row>
    <row r="13" spans="1:8" ht="12" customHeight="1">
      <c r="A13" s="38"/>
      <c r="B13" s="35"/>
      <c r="C13" s="13" t="s">
        <v>6</v>
      </c>
      <c r="D13" s="14">
        <v>0</v>
      </c>
      <c r="E13" s="14">
        <v>0</v>
      </c>
      <c r="F13" s="14"/>
      <c r="G13" s="18"/>
      <c r="H13" s="12"/>
    </row>
    <row r="14" spans="1:8" ht="12" customHeight="1">
      <c r="A14" s="38"/>
      <c r="B14" s="35"/>
      <c r="C14" s="13" t="s">
        <v>7</v>
      </c>
      <c r="D14" s="14"/>
      <c r="E14" s="14"/>
      <c r="F14" s="14"/>
      <c r="G14" s="18"/>
      <c r="H14" s="12"/>
    </row>
    <row r="15" spans="1:8" ht="12" customHeight="1">
      <c r="A15" s="38"/>
      <c r="B15" s="35"/>
      <c r="C15" s="13" t="s">
        <v>11</v>
      </c>
      <c r="D15" s="14">
        <v>124440</v>
      </c>
      <c r="E15" s="29">
        <f>D13+D15-E16-F16-G15-G16</f>
        <v>117928</v>
      </c>
      <c r="F15" s="14"/>
      <c r="G15" s="18"/>
      <c r="H15" s="12"/>
    </row>
    <row r="16" spans="1:8" ht="12" customHeight="1" thickBot="1">
      <c r="A16" s="39"/>
      <c r="B16" s="36"/>
      <c r="C16" s="16" t="s">
        <v>8</v>
      </c>
      <c r="D16" s="14"/>
      <c r="E16" s="17">
        <v>6160</v>
      </c>
      <c r="F16" s="19">
        <v>0</v>
      </c>
      <c r="G16" s="19">
        <v>352</v>
      </c>
      <c r="H16" s="12"/>
    </row>
    <row r="17" spans="1:8" ht="12" customHeight="1" hidden="1">
      <c r="A17" s="37">
        <v>3</v>
      </c>
      <c r="B17" s="49" t="s">
        <v>14</v>
      </c>
      <c r="C17" s="9" t="s">
        <v>10</v>
      </c>
      <c r="D17" s="10">
        <f>D18+D19+D20+D21</f>
        <v>0</v>
      </c>
      <c r="E17" s="10">
        <f>E18+E19+E20+E21</f>
        <v>0</v>
      </c>
      <c r="F17" s="10"/>
      <c r="G17" s="11">
        <f>G18+G19+G20+G21</f>
        <v>0</v>
      </c>
      <c r="H17" s="12"/>
    </row>
    <row r="18" spans="1:8" ht="12.75" hidden="1">
      <c r="A18" s="38"/>
      <c r="B18" s="35"/>
      <c r="C18" s="13" t="s">
        <v>6</v>
      </c>
      <c r="D18" s="14"/>
      <c r="E18" s="14"/>
      <c r="F18" s="14"/>
      <c r="G18" s="18"/>
      <c r="H18" s="12"/>
    </row>
    <row r="19" spans="1:8" ht="12.75" hidden="1">
      <c r="A19" s="38"/>
      <c r="B19" s="35"/>
      <c r="C19" s="13" t="s">
        <v>7</v>
      </c>
      <c r="D19" s="14"/>
      <c r="E19" s="14"/>
      <c r="F19" s="14"/>
      <c r="G19" s="18"/>
      <c r="H19" s="12"/>
    </row>
    <row r="20" spans="1:8" ht="12.75" hidden="1">
      <c r="A20" s="38"/>
      <c r="B20" s="35"/>
      <c r="C20" s="13" t="s">
        <v>11</v>
      </c>
      <c r="D20" s="14">
        <v>0</v>
      </c>
      <c r="E20" s="14">
        <v>0</v>
      </c>
      <c r="F20" s="14">
        <v>0</v>
      </c>
      <c r="G20" s="18">
        <v>0</v>
      </c>
      <c r="H20" s="12"/>
    </row>
    <row r="21" spans="1:8" ht="13.5" hidden="1" thickBot="1">
      <c r="A21" s="39"/>
      <c r="B21" s="36"/>
      <c r="C21" s="16" t="s">
        <v>8</v>
      </c>
      <c r="D21" s="17"/>
      <c r="E21" s="17"/>
      <c r="F21" s="17"/>
      <c r="G21" s="19"/>
      <c r="H21" s="12"/>
    </row>
    <row r="22" spans="1:8" ht="12.75">
      <c r="A22" s="37">
        <v>3</v>
      </c>
      <c r="B22" s="50" t="s">
        <v>34</v>
      </c>
      <c r="C22" s="30" t="s">
        <v>10</v>
      </c>
      <c r="D22" s="10">
        <f>D23+D24+D25+D26</f>
        <v>4208920</v>
      </c>
      <c r="E22" s="10">
        <f>E23+E24+E25+E26</f>
        <v>3906120</v>
      </c>
      <c r="F22" s="10">
        <f>F23+F24+F25+F26</f>
        <v>0</v>
      </c>
      <c r="G22" s="11">
        <f>G23+G24+G25+G26</f>
        <v>302800</v>
      </c>
      <c r="H22" s="12"/>
    </row>
    <row r="23" spans="1:8" ht="12.75">
      <c r="A23" s="38"/>
      <c r="B23" s="35"/>
      <c r="C23" s="13" t="s">
        <v>6</v>
      </c>
      <c r="D23" s="14">
        <v>4208920</v>
      </c>
      <c r="E23" s="14">
        <f>D23-E24-E25-E26-G25</f>
        <v>2985309</v>
      </c>
      <c r="F23" s="14"/>
      <c r="G23" s="18"/>
      <c r="H23" s="12"/>
    </row>
    <row r="24" spans="1:8" ht="12.75">
      <c r="A24" s="38"/>
      <c r="B24" s="35"/>
      <c r="C24" s="13" t="s">
        <v>7</v>
      </c>
      <c r="D24" s="14"/>
      <c r="E24" s="29">
        <v>54755</v>
      </c>
      <c r="F24" s="14"/>
      <c r="G24" s="18"/>
      <c r="H24" s="12"/>
    </row>
    <row r="25" spans="1:8" ht="12.75">
      <c r="A25" s="38"/>
      <c r="B25" s="35"/>
      <c r="C25" s="13" t="s">
        <v>11</v>
      </c>
      <c r="D25" s="14"/>
      <c r="E25" s="14">
        <v>718071</v>
      </c>
      <c r="F25" s="14"/>
      <c r="G25" s="18">
        <v>302800</v>
      </c>
      <c r="H25" s="12"/>
    </row>
    <row r="26" spans="1:8" ht="21.75" customHeight="1" thickBot="1">
      <c r="A26" s="39"/>
      <c r="B26" s="36"/>
      <c r="C26" s="16" t="s">
        <v>8</v>
      </c>
      <c r="D26" s="17"/>
      <c r="E26" s="17">
        <v>147985</v>
      </c>
      <c r="F26" s="17">
        <v>0</v>
      </c>
      <c r="G26" s="19"/>
      <c r="H26" s="12"/>
    </row>
    <row r="27" spans="1:8" ht="12.75" hidden="1">
      <c r="A27" s="37">
        <v>5</v>
      </c>
      <c r="B27" s="50" t="s">
        <v>30</v>
      </c>
      <c r="C27" s="9" t="s">
        <v>10</v>
      </c>
      <c r="D27" s="10">
        <f>D28+D29+D30+D31</f>
        <v>165337</v>
      </c>
      <c r="E27" s="10">
        <f>E28+E29+E30+E31</f>
        <v>162835</v>
      </c>
      <c r="F27" s="10">
        <f>F28+F29+F30+F31</f>
        <v>0</v>
      </c>
      <c r="G27" s="11">
        <f>G28+G29+G30+G31</f>
        <v>2502</v>
      </c>
      <c r="H27" s="12"/>
    </row>
    <row r="28" spans="1:8" ht="12.75" hidden="1">
      <c r="A28" s="38"/>
      <c r="B28" s="35"/>
      <c r="C28" s="13" t="s">
        <v>6</v>
      </c>
      <c r="D28" s="14"/>
      <c r="E28" s="14"/>
      <c r="F28" s="14"/>
      <c r="G28" s="18"/>
      <c r="H28" s="12"/>
    </row>
    <row r="29" spans="1:8" ht="12.75" hidden="1">
      <c r="A29" s="38"/>
      <c r="B29" s="35"/>
      <c r="C29" s="13" t="s">
        <v>7</v>
      </c>
      <c r="D29" s="14"/>
      <c r="E29" s="14"/>
      <c r="F29" s="14"/>
      <c r="G29" s="18"/>
      <c r="H29" s="12"/>
    </row>
    <row r="30" spans="1:8" ht="12.75" hidden="1">
      <c r="A30" s="38"/>
      <c r="B30" s="35"/>
      <c r="C30" s="13" t="s">
        <v>11</v>
      </c>
      <c r="D30" s="14">
        <v>165337</v>
      </c>
      <c r="E30" s="14">
        <f>36064+5493+34151</f>
        <v>75708</v>
      </c>
      <c r="F30" s="14"/>
      <c r="G30" s="18"/>
      <c r="H30" s="12"/>
    </row>
    <row r="31" spans="1:8" ht="13.5" hidden="1" thickBot="1">
      <c r="A31" s="39"/>
      <c r="B31" s="36"/>
      <c r="C31" s="16" t="s">
        <v>8</v>
      </c>
      <c r="D31" s="17"/>
      <c r="E31" s="17">
        <f>D30-E30-G30-G31</f>
        <v>87127</v>
      </c>
      <c r="F31" s="17"/>
      <c r="G31" s="19">
        <v>2502</v>
      </c>
      <c r="H31" s="12"/>
    </row>
    <row r="32" spans="1:8" ht="12.75">
      <c r="A32" s="37">
        <v>4</v>
      </c>
      <c r="B32" s="49" t="s">
        <v>15</v>
      </c>
      <c r="C32" s="9" t="s">
        <v>10</v>
      </c>
      <c r="D32" s="10">
        <f>D33+D34+D35+D36</f>
        <v>449104</v>
      </c>
      <c r="E32" s="10">
        <f>E33+E34+E35+E36</f>
        <v>403697</v>
      </c>
      <c r="F32" s="10">
        <f>F33+F34+F35+F36</f>
        <v>27960</v>
      </c>
      <c r="G32" s="11">
        <f>G33+G34+G35+G36</f>
        <v>17447</v>
      </c>
      <c r="H32" s="12"/>
    </row>
    <row r="33" spans="1:7" ht="12.75">
      <c r="A33" s="38"/>
      <c r="B33" s="35"/>
      <c r="C33" s="13" t="s">
        <v>6</v>
      </c>
      <c r="D33" s="14">
        <f>258489+183451</f>
        <v>441940</v>
      </c>
      <c r="E33" s="14">
        <f>D33+D35-E36-F36-G36-E35</f>
        <v>265711</v>
      </c>
      <c r="F33" s="14"/>
      <c r="G33" s="18"/>
    </row>
    <row r="34" spans="1:8" ht="12.75">
      <c r="A34" s="38"/>
      <c r="B34" s="35"/>
      <c r="C34" s="13" t="s">
        <v>7</v>
      </c>
      <c r="D34" s="14"/>
      <c r="E34" s="14"/>
      <c r="F34" s="14"/>
      <c r="G34" s="18"/>
      <c r="H34" s="12"/>
    </row>
    <row r="35" spans="1:8" ht="12.75">
      <c r="A35" s="38"/>
      <c r="B35" s="35"/>
      <c r="C35" s="13" t="s">
        <v>11</v>
      </c>
      <c r="D35" s="14">
        <v>7164</v>
      </c>
      <c r="E35" s="14">
        <f>D35+24092</f>
        <v>31256</v>
      </c>
      <c r="F35" s="14"/>
      <c r="G35" s="18"/>
      <c r="H35" s="12"/>
    </row>
    <row r="36" spans="1:8" ht="13.5" thickBot="1">
      <c r="A36" s="39"/>
      <c r="B36" s="36"/>
      <c r="C36" s="16" t="s">
        <v>8</v>
      </c>
      <c r="D36" s="17"/>
      <c r="E36" s="17">
        <f>134690-F36</f>
        <v>106730</v>
      </c>
      <c r="F36" s="19">
        <f>5720+18560+3680</f>
        <v>27960</v>
      </c>
      <c r="G36" s="19">
        <v>17447</v>
      </c>
      <c r="H36" s="12"/>
    </row>
    <row r="37" spans="1:8" ht="12.75" hidden="1">
      <c r="A37" s="37">
        <v>8</v>
      </c>
      <c r="B37" s="49" t="s">
        <v>16</v>
      </c>
      <c r="C37" s="9" t="s">
        <v>10</v>
      </c>
      <c r="D37" s="10">
        <f>D38+D39+D40+D41</f>
        <v>548774</v>
      </c>
      <c r="E37" s="10">
        <f>D40-F37-G37</f>
        <v>534292</v>
      </c>
      <c r="F37" s="10">
        <f>F38+F39+F40+F41</f>
        <v>5980</v>
      </c>
      <c r="G37" s="11">
        <f>G38+G39+G40+G41</f>
        <v>8502</v>
      </c>
      <c r="H37" s="12"/>
    </row>
    <row r="38" spans="1:8" ht="12.75" hidden="1">
      <c r="A38" s="38"/>
      <c r="B38" s="35"/>
      <c r="C38" s="13" t="s">
        <v>6</v>
      </c>
      <c r="D38" s="14"/>
      <c r="E38" s="14"/>
      <c r="F38" s="14"/>
      <c r="G38" s="18"/>
      <c r="H38" s="12"/>
    </row>
    <row r="39" spans="1:8" ht="12.75" hidden="1">
      <c r="A39" s="38"/>
      <c r="B39" s="35"/>
      <c r="C39" s="13" t="s">
        <v>7</v>
      </c>
      <c r="D39" s="14"/>
      <c r="E39" s="14"/>
      <c r="F39" s="14"/>
      <c r="G39" s="18"/>
      <c r="H39" s="12"/>
    </row>
    <row r="40" spans="1:8" ht="12.75" hidden="1">
      <c r="A40" s="38"/>
      <c r="B40" s="35"/>
      <c r="C40" s="13" t="s">
        <v>11</v>
      </c>
      <c r="D40" s="14">
        <v>548774</v>
      </c>
      <c r="E40" s="14">
        <f>D40-E41-F41-G40</f>
        <v>397146</v>
      </c>
      <c r="F40" s="14"/>
      <c r="G40" s="18">
        <v>8502</v>
      </c>
      <c r="H40" s="12"/>
    </row>
    <row r="41" spans="1:8" ht="13.5" hidden="1" thickBot="1">
      <c r="A41" s="39"/>
      <c r="B41" s="36"/>
      <c r="C41" s="16" t="s">
        <v>8</v>
      </c>
      <c r="D41" s="17"/>
      <c r="E41" s="17">
        <f>143126-F41</f>
        <v>137146</v>
      </c>
      <c r="F41" s="17">
        <v>5980</v>
      </c>
      <c r="G41" s="19"/>
      <c r="H41" s="12"/>
    </row>
    <row r="42" spans="1:8" ht="12.75" hidden="1">
      <c r="A42" s="37">
        <v>9</v>
      </c>
      <c r="B42" s="49" t="s">
        <v>17</v>
      </c>
      <c r="C42" s="9" t="s">
        <v>10</v>
      </c>
      <c r="D42" s="10">
        <f>D43+D44+D45+D46</f>
        <v>628509</v>
      </c>
      <c r="E42" s="10">
        <f>D45-G42</f>
        <v>624635</v>
      </c>
      <c r="F42" s="10">
        <f>F43+F44+F45+F46</f>
        <v>0</v>
      </c>
      <c r="G42" s="11">
        <f>G43+G44+G45+G46</f>
        <v>3874</v>
      </c>
      <c r="H42" s="12"/>
    </row>
    <row r="43" spans="1:8" ht="12.75" hidden="1">
      <c r="A43" s="38"/>
      <c r="B43" s="35"/>
      <c r="C43" s="13" t="s">
        <v>6</v>
      </c>
      <c r="D43" s="14"/>
      <c r="E43" s="14"/>
      <c r="F43" s="14"/>
      <c r="G43" s="18"/>
      <c r="H43" s="12"/>
    </row>
    <row r="44" spans="1:8" ht="12.75" hidden="1">
      <c r="A44" s="38"/>
      <c r="B44" s="35"/>
      <c r="C44" s="13" t="s">
        <v>7</v>
      </c>
      <c r="D44" s="14"/>
      <c r="E44" s="14"/>
      <c r="F44" s="14"/>
      <c r="G44" s="18"/>
      <c r="H44" s="12"/>
    </row>
    <row r="45" spans="1:8" ht="12.75" hidden="1">
      <c r="A45" s="38"/>
      <c r="B45" s="35"/>
      <c r="C45" s="13" t="s">
        <v>11</v>
      </c>
      <c r="D45" s="14">
        <v>628509</v>
      </c>
      <c r="E45" s="14">
        <f>E42-E46</f>
        <v>567601</v>
      </c>
      <c r="F45" s="14"/>
      <c r="G45" s="18"/>
      <c r="H45" s="12"/>
    </row>
    <row r="46" spans="1:8" ht="14.25" customHeight="1" hidden="1" thickBot="1">
      <c r="A46" s="39"/>
      <c r="B46" s="36"/>
      <c r="C46" s="16" t="s">
        <v>8</v>
      </c>
      <c r="D46" s="17"/>
      <c r="E46" s="17">
        <v>57034</v>
      </c>
      <c r="F46" s="17"/>
      <c r="G46" s="19">
        <v>3874</v>
      </c>
      <c r="H46" s="12"/>
    </row>
    <row r="47" spans="1:8" ht="12.75">
      <c r="A47" s="37">
        <v>5</v>
      </c>
      <c r="B47" s="50" t="s">
        <v>36</v>
      </c>
      <c r="C47" s="9" t="s">
        <v>10</v>
      </c>
      <c r="D47" s="10">
        <f>D48+D49+D50+D51</f>
        <v>2098587</v>
      </c>
      <c r="E47" s="10">
        <f>E48+E49+E50+E51</f>
        <v>2098587</v>
      </c>
      <c r="F47" s="10">
        <f>F48+F49+F50+F51</f>
        <v>0</v>
      </c>
      <c r="G47" s="11">
        <f>G48+G49+G50+G51</f>
        <v>0</v>
      </c>
      <c r="H47" s="12"/>
    </row>
    <row r="48" spans="1:8" ht="12.75">
      <c r="A48" s="38"/>
      <c r="B48" s="35"/>
      <c r="C48" s="13" t="s">
        <v>6</v>
      </c>
      <c r="D48" s="14"/>
      <c r="E48" s="14"/>
      <c r="F48" s="14"/>
      <c r="G48" s="18"/>
      <c r="H48" s="12"/>
    </row>
    <row r="49" spans="1:8" ht="12.75">
      <c r="A49" s="38"/>
      <c r="B49" s="35"/>
      <c r="C49" s="13" t="s">
        <v>7</v>
      </c>
      <c r="D49" s="14"/>
      <c r="E49" s="14"/>
      <c r="F49" s="14"/>
      <c r="G49" s="18"/>
      <c r="H49" s="12"/>
    </row>
    <row r="50" spans="1:8" ht="12.75">
      <c r="A50" s="38"/>
      <c r="B50" s="35"/>
      <c r="C50" s="13" t="s">
        <v>11</v>
      </c>
      <c r="D50" s="14">
        <v>2098587</v>
      </c>
      <c r="E50" s="14">
        <v>0</v>
      </c>
      <c r="F50" s="14"/>
      <c r="G50" s="18"/>
      <c r="H50" s="12"/>
    </row>
    <row r="51" spans="1:8" ht="13.5" thickBot="1">
      <c r="A51" s="39"/>
      <c r="B51" s="36"/>
      <c r="C51" s="16" t="s">
        <v>8</v>
      </c>
      <c r="D51" s="17"/>
      <c r="E51" s="17">
        <f>D50-E50-F50-G51</f>
        <v>2098587</v>
      </c>
      <c r="F51" s="17"/>
      <c r="G51" s="19">
        <v>0</v>
      </c>
      <c r="H51" s="12"/>
    </row>
    <row r="52" spans="1:8" ht="12.75" hidden="1">
      <c r="A52" s="37">
        <v>11</v>
      </c>
      <c r="B52" s="50" t="s">
        <v>31</v>
      </c>
      <c r="C52" s="9" t="s">
        <v>10</v>
      </c>
      <c r="D52" s="10">
        <f>D53+D54+D55+D56</f>
        <v>234076</v>
      </c>
      <c r="E52" s="10">
        <f>E53+E54+E55+E56</f>
        <v>114724</v>
      </c>
      <c r="F52" s="10">
        <f>F53+F54+F55+F56</f>
        <v>117972</v>
      </c>
      <c r="G52" s="11">
        <f>G53+G54+G55+G56</f>
        <v>1380</v>
      </c>
      <c r="H52" s="12"/>
    </row>
    <row r="53" spans="1:8" ht="12.75" hidden="1">
      <c r="A53" s="38"/>
      <c r="B53" s="35"/>
      <c r="C53" s="13" t="s">
        <v>6</v>
      </c>
      <c r="D53" s="14">
        <v>234076</v>
      </c>
      <c r="E53" s="14">
        <f>D53-E56-F55-G55-G56-E55</f>
        <v>67121</v>
      </c>
      <c r="F53" s="14"/>
      <c r="G53" s="18"/>
      <c r="H53" s="12"/>
    </row>
    <row r="54" spans="1:8" ht="12.75" hidden="1">
      <c r="A54" s="38"/>
      <c r="B54" s="35"/>
      <c r="C54" s="13" t="s">
        <v>7</v>
      </c>
      <c r="D54" s="14"/>
      <c r="E54" s="14"/>
      <c r="F54" s="14"/>
      <c r="G54" s="18"/>
      <c r="H54" s="12"/>
    </row>
    <row r="55" spans="1:8" ht="12.75" hidden="1">
      <c r="A55" s="38"/>
      <c r="B55" s="35"/>
      <c r="C55" s="13" t="s">
        <v>11</v>
      </c>
      <c r="D55" s="14">
        <v>0</v>
      </c>
      <c r="E55" s="14">
        <v>36695</v>
      </c>
      <c r="F55" s="14">
        <v>117972</v>
      </c>
      <c r="G55" s="18">
        <v>918</v>
      </c>
      <c r="H55" s="12"/>
    </row>
    <row r="56" spans="1:8" ht="15.75" customHeight="1" hidden="1" thickBot="1">
      <c r="A56" s="39"/>
      <c r="B56" s="36"/>
      <c r="C56" s="16" t="s">
        <v>8</v>
      </c>
      <c r="D56" s="17"/>
      <c r="E56" s="28">
        <f>10133+775</f>
        <v>10908</v>
      </c>
      <c r="F56" s="17"/>
      <c r="G56" s="19">
        <v>462</v>
      </c>
      <c r="H56" s="12"/>
    </row>
    <row r="57" spans="1:8" ht="12.75">
      <c r="A57" s="37">
        <v>6</v>
      </c>
      <c r="B57" s="49" t="s">
        <v>18</v>
      </c>
      <c r="C57" s="9" t="s">
        <v>10</v>
      </c>
      <c r="D57" s="10">
        <f>D58+D59+D60+D61</f>
        <v>1668208</v>
      </c>
      <c r="E57" s="10">
        <f>D57-F57-G57</f>
        <v>1136778</v>
      </c>
      <c r="F57" s="10">
        <f>F58+F59+F60+F61</f>
        <v>332912</v>
      </c>
      <c r="G57" s="11">
        <f>G58+G59+G60+G61</f>
        <v>198518</v>
      </c>
      <c r="H57" s="12"/>
    </row>
    <row r="58" spans="1:8" ht="12.75">
      <c r="A58" s="38"/>
      <c r="B58" s="35"/>
      <c r="C58" s="13" t="s">
        <v>6</v>
      </c>
      <c r="D58" s="14">
        <f>4039359-3283738</f>
        <v>755621</v>
      </c>
      <c r="E58" s="14">
        <f>1854036-1117363</f>
        <v>736673</v>
      </c>
      <c r="F58" s="14"/>
      <c r="G58" s="18"/>
      <c r="H58" s="12"/>
    </row>
    <row r="59" spans="1:8" ht="12.75">
      <c r="A59" s="38"/>
      <c r="B59" s="35"/>
      <c r="C59" s="13" t="s">
        <v>7</v>
      </c>
      <c r="D59" s="14">
        <v>57401</v>
      </c>
      <c r="E59" s="14">
        <v>54294</v>
      </c>
      <c r="F59" s="14"/>
      <c r="G59" s="18"/>
      <c r="H59" s="12"/>
    </row>
    <row r="60" spans="1:8" ht="12.75">
      <c r="A60" s="38"/>
      <c r="B60" s="35"/>
      <c r="C60" s="13" t="s">
        <v>11</v>
      </c>
      <c r="D60" s="14">
        <v>855186</v>
      </c>
      <c r="E60" s="14">
        <v>255624</v>
      </c>
      <c r="F60" s="14"/>
      <c r="G60" s="18">
        <f>48094+12073</f>
        <v>60167</v>
      </c>
      <c r="H60" s="12"/>
    </row>
    <row r="61" spans="1:8" ht="27" customHeight="1" thickBot="1">
      <c r="A61" s="39"/>
      <c r="B61" s="36"/>
      <c r="C61" s="16" t="s">
        <v>8</v>
      </c>
      <c r="D61" s="13"/>
      <c r="E61" s="17">
        <v>90187</v>
      </c>
      <c r="F61" s="17">
        <f>D57-E58-E59-E60-E61-G60-G61</f>
        <v>332912</v>
      </c>
      <c r="G61" s="19">
        <f>54024+349+83978</f>
        <v>138351</v>
      </c>
      <c r="H61" s="12"/>
    </row>
    <row r="62" spans="1:8" ht="12.75">
      <c r="A62" s="37">
        <v>7</v>
      </c>
      <c r="B62" s="49" t="s">
        <v>19</v>
      </c>
      <c r="C62" s="9" t="s">
        <v>10</v>
      </c>
      <c r="D62" s="10">
        <f>D63+D64+D65+D66</f>
        <v>759562</v>
      </c>
      <c r="E62" s="10">
        <f>E63+E64+E65+E66</f>
        <v>725844</v>
      </c>
      <c r="F62" s="10">
        <f>F63+F64+F65+F66</f>
        <v>0</v>
      </c>
      <c r="G62" s="11">
        <f>G63+G64+G65+G66</f>
        <v>33718</v>
      </c>
      <c r="H62" s="12"/>
    </row>
    <row r="63" spans="1:8" ht="12.75">
      <c r="A63" s="38"/>
      <c r="B63" s="35"/>
      <c r="C63" s="13" t="s">
        <v>6</v>
      </c>
      <c r="D63" s="14"/>
      <c r="E63" s="14"/>
      <c r="F63" s="14"/>
      <c r="G63" s="18"/>
      <c r="H63" s="12"/>
    </row>
    <row r="64" spans="1:8" ht="12.75">
      <c r="A64" s="38"/>
      <c r="B64" s="35"/>
      <c r="C64" s="13" t="s">
        <v>7</v>
      </c>
      <c r="D64" s="14"/>
      <c r="E64" s="14"/>
      <c r="F64" s="14"/>
      <c r="G64" s="18"/>
      <c r="H64" s="12"/>
    </row>
    <row r="65" spans="1:8" ht="12.75">
      <c r="A65" s="38"/>
      <c r="B65" s="35"/>
      <c r="C65" s="13" t="s">
        <v>11</v>
      </c>
      <c r="D65" s="14">
        <v>759562</v>
      </c>
      <c r="E65" s="14">
        <f>D65-G65</f>
        <v>725844</v>
      </c>
      <c r="F65" s="14"/>
      <c r="G65" s="18">
        <v>33718</v>
      </c>
      <c r="H65" s="12"/>
    </row>
    <row r="66" spans="1:8" ht="21" customHeight="1" thickBot="1">
      <c r="A66" s="39"/>
      <c r="B66" s="36"/>
      <c r="C66" s="16" t="s">
        <v>8</v>
      </c>
      <c r="D66" s="17"/>
      <c r="E66" s="17"/>
      <c r="F66" s="17"/>
      <c r="G66" s="19"/>
      <c r="H66" s="12"/>
    </row>
    <row r="67" spans="1:8" ht="12.75" hidden="1">
      <c r="A67" s="37">
        <v>15</v>
      </c>
      <c r="B67" s="49" t="s">
        <v>20</v>
      </c>
      <c r="C67" s="9" t="s">
        <v>10</v>
      </c>
      <c r="D67" s="10"/>
      <c r="E67" s="10">
        <f>E68+E69+E70+E71</f>
        <v>46710</v>
      </c>
      <c r="F67" s="10"/>
      <c r="G67" s="11">
        <f>G68+G69+G70+G71</f>
        <v>2205</v>
      </c>
      <c r="H67" s="12"/>
    </row>
    <row r="68" spans="1:8" ht="12.75" hidden="1">
      <c r="A68" s="38"/>
      <c r="B68" s="35"/>
      <c r="C68" s="13" t="s">
        <v>6</v>
      </c>
      <c r="D68" s="14"/>
      <c r="E68" s="14"/>
      <c r="F68" s="14"/>
      <c r="G68" s="18"/>
      <c r="H68" s="12"/>
    </row>
    <row r="69" spans="1:8" ht="12.75" hidden="1">
      <c r="A69" s="38"/>
      <c r="B69" s="35"/>
      <c r="C69" s="13" t="s">
        <v>7</v>
      </c>
      <c r="D69" s="14"/>
      <c r="E69" s="14"/>
      <c r="F69" s="14"/>
      <c r="G69" s="18"/>
      <c r="H69" s="12"/>
    </row>
    <row r="70" spans="1:8" ht="12.75" hidden="1">
      <c r="A70" s="38"/>
      <c r="B70" s="35"/>
      <c r="C70" s="13" t="s">
        <v>11</v>
      </c>
      <c r="D70" s="14">
        <v>48915</v>
      </c>
      <c r="E70" s="14"/>
      <c r="F70" s="14"/>
      <c r="G70" s="18"/>
      <c r="H70" s="12"/>
    </row>
    <row r="71" spans="1:8" ht="13.5" hidden="1" thickBot="1">
      <c r="A71" s="39"/>
      <c r="B71" s="36"/>
      <c r="C71" s="16" t="s">
        <v>8</v>
      </c>
      <c r="D71" s="17"/>
      <c r="E71" s="17">
        <f>D70-G71</f>
        <v>46710</v>
      </c>
      <c r="F71" s="17"/>
      <c r="G71" s="19">
        <v>2205</v>
      </c>
      <c r="H71" s="12"/>
    </row>
    <row r="72" spans="1:8" ht="12.75" hidden="1">
      <c r="A72" s="37">
        <v>16</v>
      </c>
      <c r="B72" s="49" t="s">
        <v>21</v>
      </c>
      <c r="C72" s="9" t="s">
        <v>10</v>
      </c>
      <c r="D72" s="10">
        <f>D73+D74+D75+D76</f>
        <v>277944</v>
      </c>
      <c r="E72" s="10">
        <f>E73+E74+E75+E76</f>
        <v>195247</v>
      </c>
      <c r="F72" s="10">
        <f>F73+F74+F75+F76</f>
        <v>74483</v>
      </c>
      <c r="G72" s="11"/>
      <c r="H72" s="12"/>
    </row>
    <row r="73" spans="1:8" ht="12.75" hidden="1">
      <c r="A73" s="38"/>
      <c r="B73" s="35"/>
      <c r="C73" s="13" t="s">
        <v>6</v>
      </c>
      <c r="D73" s="14"/>
      <c r="E73" s="14"/>
      <c r="F73" s="14"/>
      <c r="G73" s="18"/>
      <c r="H73" s="12"/>
    </row>
    <row r="74" spans="1:8" ht="12.75" hidden="1">
      <c r="A74" s="38"/>
      <c r="B74" s="35"/>
      <c r="C74" s="13" t="s">
        <v>7</v>
      </c>
      <c r="D74" s="14"/>
      <c r="E74" s="14"/>
      <c r="F74" s="14"/>
      <c r="G74" s="18"/>
      <c r="H74" s="12"/>
    </row>
    <row r="75" spans="1:8" ht="12.75" hidden="1">
      <c r="A75" s="38"/>
      <c r="B75" s="35"/>
      <c r="C75" s="13" t="s">
        <v>11</v>
      </c>
      <c r="D75" s="14">
        <v>277944</v>
      </c>
      <c r="E75" s="14">
        <f>D75-E76-F76-G76</f>
        <v>88968</v>
      </c>
      <c r="F75" s="14"/>
      <c r="G75" s="18"/>
      <c r="H75" s="12"/>
    </row>
    <row r="76" spans="1:8" ht="13.5" hidden="1" thickBot="1">
      <c r="A76" s="39"/>
      <c r="B76" s="36"/>
      <c r="C76" s="16" t="s">
        <v>8</v>
      </c>
      <c r="D76" s="17"/>
      <c r="E76" s="17">
        <f>180762-F76</f>
        <v>106279</v>
      </c>
      <c r="F76" s="17">
        <v>74483</v>
      </c>
      <c r="G76" s="19">
        <v>8214</v>
      </c>
      <c r="H76" s="12"/>
    </row>
    <row r="77" spans="1:16" ht="12.75">
      <c r="A77" s="37">
        <v>8</v>
      </c>
      <c r="B77" s="49" t="s">
        <v>22</v>
      </c>
      <c r="C77" s="9" t="s">
        <v>10</v>
      </c>
      <c r="D77" s="31">
        <f>D78+D79+D80+D81</f>
        <v>311103</v>
      </c>
      <c r="E77" s="10">
        <f>E78+E79+E80+E81</f>
        <v>277296</v>
      </c>
      <c r="F77" s="10">
        <f>F78+F79+F80+F81</f>
        <v>16722</v>
      </c>
      <c r="G77" s="11">
        <f>G78+G79+G80+G81</f>
        <v>17085</v>
      </c>
      <c r="H77" s="12"/>
      <c r="P77" s="32"/>
    </row>
    <row r="78" spans="1:8" ht="12.75">
      <c r="A78" s="38"/>
      <c r="B78" s="35"/>
      <c r="C78" s="13" t="s">
        <v>6</v>
      </c>
      <c r="D78" s="14"/>
      <c r="E78" s="14"/>
      <c r="F78" s="14"/>
      <c r="G78" s="18"/>
      <c r="H78" s="12"/>
    </row>
    <row r="79" spans="1:8" ht="12.75">
      <c r="A79" s="38"/>
      <c r="B79" s="35"/>
      <c r="C79" s="13" t="s">
        <v>7</v>
      </c>
      <c r="D79" s="14"/>
      <c r="E79" s="14"/>
      <c r="F79" s="14"/>
      <c r="G79" s="18"/>
      <c r="H79" s="12"/>
    </row>
    <row r="80" spans="1:8" ht="12.75">
      <c r="A80" s="38"/>
      <c r="B80" s="35"/>
      <c r="C80" s="13" t="s">
        <v>11</v>
      </c>
      <c r="D80" s="14">
        <v>311103</v>
      </c>
      <c r="E80" s="14">
        <v>0</v>
      </c>
      <c r="F80" s="14"/>
      <c r="G80" s="18"/>
      <c r="H80" s="12"/>
    </row>
    <row r="81" spans="1:8" ht="13.5" thickBot="1">
      <c r="A81" s="39"/>
      <c r="B81" s="36"/>
      <c r="C81" s="16" t="s">
        <v>8</v>
      </c>
      <c r="D81" s="17"/>
      <c r="E81" s="17">
        <f>D80-E80-F81-G81</f>
        <v>277296</v>
      </c>
      <c r="F81" s="17">
        <v>16722</v>
      </c>
      <c r="G81" s="19">
        <v>17085</v>
      </c>
      <c r="H81" s="12"/>
    </row>
    <row r="82" spans="1:8" ht="12.75" hidden="1">
      <c r="A82" s="37">
        <v>9</v>
      </c>
      <c r="B82" s="40" t="s">
        <v>28</v>
      </c>
      <c r="C82" s="26" t="s">
        <v>10</v>
      </c>
      <c r="D82" s="20">
        <f>D83+D84+D85+D86</f>
        <v>0</v>
      </c>
      <c r="E82" s="20">
        <f>E83+E84+E85+E86</f>
        <v>0</v>
      </c>
      <c r="F82" s="20">
        <f>F83+F84+F85+F86</f>
        <v>0</v>
      </c>
      <c r="G82" s="21">
        <f>G83+G84+G85+G86</f>
        <v>0</v>
      </c>
      <c r="H82" s="12"/>
    </row>
    <row r="83" spans="1:8" ht="12.75" hidden="1">
      <c r="A83" s="38"/>
      <c r="B83" s="35"/>
      <c r="C83" s="13" t="s">
        <v>6</v>
      </c>
      <c r="D83" s="14"/>
      <c r="E83" s="14"/>
      <c r="F83" s="14"/>
      <c r="G83" s="18"/>
      <c r="H83" s="12"/>
    </row>
    <row r="84" spans="1:8" ht="12.75" hidden="1">
      <c r="A84" s="38"/>
      <c r="B84" s="35"/>
      <c r="C84" s="13" t="s">
        <v>7</v>
      </c>
      <c r="D84" s="14"/>
      <c r="E84" s="14"/>
      <c r="F84" s="14"/>
      <c r="G84" s="18"/>
      <c r="H84" s="12"/>
    </row>
    <row r="85" spans="1:8" ht="13.5" hidden="1" thickBot="1">
      <c r="A85" s="38"/>
      <c r="B85" s="35"/>
      <c r="C85" s="13" t="s">
        <v>11</v>
      </c>
      <c r="D85" s="17"/>
      <c r="E85" s="14"/>
      <c r="F85" s="14"/>
      <c r="G85" s="18"/>
      <c r="H85" s="12"/>
    </row>
    <row r="86" spans="1:8" s="4" customFormat="1" ht="1.5" customHeight="1" thickBot="1">
      <c r="A86" s="39"/>
      <c r="B86" s="36"/>
      <c r="C86" s="16" t="s">
        <v>8</v>
      </c>
      <c r="D86" s="17"/>
      <c r="E86" s="17">
        <f>D86-F86-G86</f>
        <v>0</v>
      </c>
      <c r="F86" s="17"/>
      <c r="G86" s="19"/>
      <c r="H86" s="22"/>
    </row>
    <row r="87" spans="1:8" s="4" customFormat="1" ht="12.75">
      <c r="A87" s="51">
        <v>9</v>
      </c>
      <c r="B87" s="40" t="s">
        <v>29</v>
      </c>
      <c r="C87" s="26" t="s">
        <v>10</v>
      </c>
      <c r="D87" s="20">
        <f>D88+D89+D90+D91</f>
        <v>2125716</v>
      </c>
      <c r="E87" s="20">
        <f>E88+E89+E90+E91</f>
        <v>1554105</v>
      </c>
      <c r="F87" s="20">
        <f>F88+F89+F90+F91</f>
        <v>386349</v>
      </c>
      <c r="G87" s="21">
        <f>G88+G89+G90+G91</f>
        <v>185262</v>
      </c>
      <c r="H87" s="22"/>
    </row>
    <row r="88" spans="1:8" s="4" customFormat="1" ht="12.75">
      <c r="A88" s="52"/>
      <c r="B88" s="35"/>
      <c r="C88" s="13" t="s">
        <v>6</v>
      </c>
      <c r="D88" s="14"/>
      <c r="E88" s="14"/>
      <c r="F88" s="14"/>
      <c r="G88" s="18"/>
      <c r="H88" s="22"/>
    </row>
    <row r="89" spans="1:8" s="4" customFormat="1" ht="12.75">
      <c r="A89" s="52"/>
      <c r="B89" s="35"/>
      <c r="C89" s="13" t="s">
        <v>7</v>
      </c>
      <c r="D89" s="14"/>
      <c r="E89" s="14"/>
      <c r="F89" s="14"/>
      <c r="G89" s="18"/>
      <c r="H89" s="22"/>
    </row>
    <row r="90" spans="1:8" ht="13.5" thickBot="1">
      <c r="A90" s="52"/>
      <c r="B90" s="35"/>
      <c r="C90" s="13" t="s">
        <v>11</v>
      </c>
      <c r="D90" s="17">
        <v>2125716</v>
      </c>
      <c r="E90" s="29">
        <f>D90-E91-F90-F91-G90</f>
        <v>1242867</v>
      </c>
      <c r="F90" s="14">
        <v>100874</v>
      </c>
      <c r="G90" s="18">
        <v>185262</v>
      </c>
      <c r="H90" s="12"/>
    </row>
    <row r="91" spans="1:8" ht="21" customHeight="1" thickBot="1">
      <c r="A91" s="53"/>
      <c r="B91" s="36"/>
      <c r="C91" s="16" t="s">
        <v>8</v>
      </c>
      <c r="D91" s="17"/>
      <c r="E91" s="17">
        <f>308995+2243</f>
        <v>311238</v>
      </c>
      <c r="F91" s="17">
        <v>285475</v>
      </c>
      <c r="G91" s="19"/>
      <c r="H91" s="12"/>
    </row>
    <row r="92" spans="1:8" ht="12.75">
      <c r="A92" s="51">
        <v>10</v>
      </c>
      <c r="B92" s="34" t="s">
        <v>32</v>
      </c>
      <c r="C92" s="26" t="s">
        <v>10</v>
      </c>
      <c r="D92" s="20">
        <f>D93+D94+D95+D96</f>
        <v>644243</v>
      </c>
      <c r="E92" s="20">
        <f>E93+E94+E95+E96</f>
        <v>256739</v>
      </c>
      <c r="F92" s="20">
        <f>F93+F94+F95+F96</f>
        <v>363172</v>
      </c>
      <c r="G92" s="21">
        <f>G93+G94+G95+G96</f>
        <v>24332</v>
      </c>
      <c r="H92" s="12"/>
    </row>
    <row r="93" spans="1:8" ht="12.75">
      <c r="A93" s="52"/>
      <c r="B93" s="35"/>
      <c r="C93" s="13" t="s">
        <v>6</v>
      </c>
      <c r="D93" s="14">
        <f>232026+218500+126362+67355</f>
        <v>644243</v>
      </c>
      <c r="E93" s="14">
        <f>D93-E96-G96-F96</f>
        <v>8110</v>
      </c>
      <c r="F93" s="14"/>
      <c r="G93" s="18"/>
      <c r="H93" s="12"/>
    </row>
    <row r="94" spans="1:8" ht="12.75">
      <c r="A94" s="52"/>
      <c r="B94" s="35"/>
      <c r="C94" s="13" t="s">
        <v>7</v>
      </c>
      <c r="D94" s="14"/>
      <c r="E94" s="14"/>
      <c r="F94" s="14"/>
      <c r="G94" s="18"/>
      <c r="H94" s="12"/>
    </row>
    <row r="95" spans="1:8" ht="13.5" thickBot="1">
      <c r="A95" s="52"/>
      <c r="B95" s="35"/>
      <c r="C95" s="13" t="s">
        <v>11</v>
      </c>
      <c r="D95" s="17"/>
      <c r="E95" s="14"/>
      <c r="F95" s="14"/>
      <c r="G95" s="18"/>
      <c r="H95" s="12"/>
    </row>
    <row r="96" spans="1:8" s="4" customFormat="1" ht="15" customHeight="1" thickBot="1">
      <c r="A96" s="53"/>
      <c r="B96" s="36"/>
      <c r="C96" s="16" t="s">
        <v>8</v>
      </c>
      <c r="D96" s="17"/>
      <c r="E96" s="17">
        <f>167473+244504+141300+58524-F96</f>
        <v>248629</v>
      </c>
      <c r="F96" s="17">
        <v>363172</v>
      </c>
      <c r="G96" s="19">
        <v>24332</v>
      </c>
      <c r="H96" s="22"/>
    </row>
    <row r="97" spans="1:8" ht="12.75" hidden="1">
      <c r="A97" s="37">
        <v>22</v>
      </c>
      <c r="B97" s="34" t="s">
        <v>33</v>
      </c>
      <c r="C97" s="26" t="s">
        <v>10</v>
      </c>
      <c r="D97" s="20">
        <f>D98+D99+D100+D101</f>
        <v>89829</v>
      </c>
      <c r="E97" s="20">
        <f>E98+E99+E100+E101</f>
        <v>89419</v>
      </c>
      <c r="F97" s="20">
        <f>F98+F99+F100+F101</f>
        <v>0</v>
      </c>
      <c r="G97" s="21">
        <f>G98+G99+G100+G101</f>
        <v>410</v>
      </c>
      <c r="H97" s="12"/>
    </row>
    <row r="98" spans="1:8" ht="12.75" hidden="1">
      <c r="A98" s="38"/>
      <c r="B98" s="35"/>
      <c r="C98" s="13" t="s">
        <v>6</v>
      </c>
      <c r="D98" s="14"/>
      <c r="E98" s="14"/>
      <c r="F98" s="14"/>
      <c r="G98" s="18"/>
      <c r="H98" s="12"/>
    </row>
    <row r="99" spans="1:8" ht="12.75" hidden="1">
      <c r="A99" s="38"/>
      <c r="B99" s="35"/>
      <c r="C99" s="13" t="s">
        <v>7</v>
      </c>
      <c r="D99" s="14"/>
      <c r="E99" s="14"/>
      <c r="F99" s="14"/>
      <c r="G99" s="18"/>
      <c r="H99" s="12"/>
    </row>
    <row r="100" spans="1:8" ht="13.5" hidden="1" thickBot="1">
      <c r="A100" s="38"/>
      <c r="B100" s="35"/>
      <c r="C100" s="13" t="s">
        <v>11</v>
      </c>
      <c r="D100" s="17">
        <v>89829</v>
      </c>
      <c r="E100" s="14">
        <f>D100-E101-G101</f>
        <v>1434</v>
      </c>
      <c r="F100" s="14"/>
      <c r="G100" s="18"/>
      <c r="H100" s="12"/>
    </row>
    <row r="101" spans="1:8" ht="13.5" hidden="1" thickBot="1">
      <c r="A101" s="39"/>
      <c r="B101" s="36"/>
      <c r="C101" s="16" t="s">
        <v>8</v>
      </c>
      <c r="D101" s="17"/>
      <c r="E101" s="17">
        <v>87985</v>
      </c>
      <c r="F101" s="17">
        <v>0</v>
      </c>
      <c r="G101" s="19">
        <v>410</v>
      </c>
      <c r="H101" s="12"/>
    </row>
    <row r="102" spans="1:8" ht="12.75">
      <c r="A102" s="37">
        <v>11</v>
      </c>
      <c r="B102" s="34" t="s">
        <v>35</v>
      </c>
      <c r="C102" s="33" t="s">
        <v>37</v>
      </c>
      <c r="D102" s="20">
        <f>D103+D104+D105+D106</f>
        <v>11794830</v>
      </c>
      <c r="E102" s="20">
        <f>E103+E104+E105+E106</f>
        <v>10080591</v>
      </c>
      <c r="F102" s="20">
        <f>F103+F104+F105+F106</f>
        <v>1003427</v>
      </c>
      <c r="G102" s="21">
        <f>G103+G104+G105+G106</f>
        <v>710812</v>
      </c>
      <c r="H102" s="12"/>
    </row>
    <row r="103" spans="1:8" ht="12.75">
      <c r="A103" s="38"/>
      <c r="B103" s="35"/>
      <c r="C103" s="13" t="s">
        <v>6</v>
      </c>
      <c r="D103" s="14">
        <v>7753631</v>
      </c>
      <c r="E103" s="14"/>
      <c r="F103" s="14"/>
      <c r="G103" s="18"/>
      <c r="H103" s="12"/>
    </row>
    <row r="104" spans="1:8" ht="12.75">
      <c r="A104" s="38"/>
      <c r="B104" s="35"/>
      <c r="C104" s="13" t="s">
        <v>7</v>
      </c>
      <c r="D104" s="14">
        <v>815484</v>
      </c>
      <c r="E104" s="14">
        <v>817584</v>
      </c>
      <c r="F104" s="14"/>
      <c r="G104" s="18"/>
      <c r="H104" s="12"/>
    </row>
    <row r="105" spans="1:8" ht="13.5" thickBot="1">
      <c r="A105" s="38"/>
      <c r="B105" s="35"/>
      <c r="C105" s="13" t="s">
        <v>11</v>
      </c>
      <c r="D105" s="17">
        <v>3153553</v>
      </c>
      <c r="E105" s="14">
        <v>2619127</v>
      </c>
      <c r="F105" s="14"/>
      <c r="G105" s="18"/>
      <c r="H105" s="12"/>
    </row>
    <row r="106" spans="1:8" s="4" customFormat="1" ht="15" customHeight="1" thickBot="1">
      <c r="A106" s="39"/>
      <c r="B106" s="36"/>
      <c r="C106" s="16" t="s">
        <v>8</v>
      </c>
      <c r="D106" s="17">
        <v>72162</v>
      </c>
      <c r="E106" s="17">
        <f>D103+D104+D105+D106-E105-G106-F106-E104</f>
        <v>6643880</v>
      </c>
      <c r="F106" s="17">
        <v>1003427</v>
      </c>
      <c r="G106" s="19">
        <v>710812</v>
      </c>
      <c r="H106" s="22"/>
    </row>
    <row r="107" spans="1:8" ht="12.75">
      <c r="A107" s="37">
        <v>12</v>
      </c>
      <c r="B107" s="34" t="s">
        <v>38</v>
      </c>
      <c r="C107" s="33" t="s">
        <v>37</v>
      </c>
      <c r="D107" s="20">
        <f>D108+D109+D110+D111</f>
        <v>2377415</v>
      </c>
      <c r="E107" s="20">
        <f>E108+E109+E110+E111</f>
        <v>1768850</v>
      </c>
      <c r="F107" s="20">
        <f>F108+F109+F110+F111</f>
        <v>447087</v>
      </c>
      <c r="G107" s="21">
        <f>G108+G109+G110+G111</f>
        <v>161478</v>
      </c>
      <c r="H107" s="12"/>
    </row>
    <row r="108" spans="1:8" ht="12.75">
      <c r="A108" s="38"/>
      <c r="B108" s="35"/>
      <c r="C108" s="13" t="s">
        <v>6</v>
      </c>
      <c r="D108" s="14"/>
      <c r="E108" s="14"/>
      <c r="F108" s="14"/>
      <c r="G108" s="18"/>
      <c r="H108" s="12"/>
    </row>
    <row r="109" spans="1:8" ht="12.75">
      <c r="A109" s="38"/>
      <c r="B109" s="35"/>
      <c r="C109" s="13" t="s">
        <v>7</v>
      </c>
      <c r="D109" s="14"/>
      <c r="E109" s="14"/>
      <c r="F109" s="14"/>
      <c r="G109" s="18"/>
      <c r="H109" s="12"/>
    </row>
    <row r="110" spans="1:8" ht="13.5" thickBot="1">
      <c r="A110" s="38"/>
      <c r="B110" s="35"/>
      <c r="C110" s="13" t="s">
        <v>11</v>
      </c>
      <c r="D110" s="17">
        <v>2377415</v>
      </c>
      <c r="E110" s="14">
        <v>1513238</v>
      </c>
      <c r="F110" s="14"/>
      <c r="G110" s="18">
        <v>152223</v>
      </c>
      <c r="H110" s="12"/>
    </row>
    <row r="111" spans="1:8" s="4" customFormat="1" ht="15" customHeight="1" thickBot="1">
      <c r="A111" s="39"/>
      <c r="B111" s="36"/>
      <c r="C111" s="16" t="s">
        <v>8</v>
      </c>
      <c r="D111" s="17"/>
      <c r="E111" s="17">
        <f>D108+D110+D111-E110-G111-F111-G110</f>
        <v>255612</v>
      </c>
      <c r="F111" s="17">
        <v>447087</v>
      </c>
      <c r="G111" s="19">
        <v>9255</v>
      </c>
      <c r="H111" s="22"/>
    </row>
    <row r="112" spans="1:8" ht="12.75">
      <c r="A112" s="37">
        <v>13</v>
      </c>
      <c r="B112" s="34" t="s">
        <v>39</v>
      </c>
      <c r="C112" s="33" t="s">
        <v>37</v>
      </c>
      <c r="D112" s="20">
        <f>D113+D114+D115+D116</f>
        <v>329450</v>
      </c>
      <c r="E112" s="20">
        <f>E113+E114+E115+E116</f>
        <v>293537</v>
      </c>
      <c r="F112" s="20">
        <f>F113+F114+F115+F116</f>
        <v>31631</v>
      </c>
      <c r="G112" s="21">
        <f>G113+G114+G115+G116</f>
        <v>4282</v>
      </c>
      <c r="H112" s="12"/>
    </row>
    <row r="113" spans="1:8" ht="12.75">
      <c r="A113" s="38"/>
      <c r="B113" s="35"/>
      <c r="C113" s="13" t="s">
        <v>6</v>
      </c>
      <c r="D113" s="14"/>
      <c r="E113" s="14"/>
      <c r="F113" s="14"/>
      <c r="G113" s="18"/>
      <c r="H113" s="12"/>
    </row>
    <row r="114" spans="1:8" ht="12.75">
      <c r="A114" s="38"/>
      <c r="B114" s="35"/>
      <c r="C114" s="13" t="s">
        <v>7</v>
      </c>
      <c r="D114" s="14"/>
      <c r="E114" s="14"/>
      <c r="F114" s="14"/>
      <c r="G114" s="18"/>
      <c r="H114" s="12"/>
    </row>
    <row r="115" spans="1:8" ht="13.5" thickBot="1">
      <c r="A115" s="38"/>
      <c r="B115" s="35"/>
      <c r="C115" s="13" t="s">
        <v>11</v>
      </c>
      <c r="D115" s="17">
        <v>329450</v>
      </c>
      <c r="E115" s="14">
        <f>D115-F116-G116</f>
        <v>293537</v>
      </c>
      <c r="F115" s="14"/>
      <c r="G115" s="18"/>
      <c r="H115" s="12"/>
    </row>
    <row r="116" spans="1:8" s="4" customFormat="1" ht="15" customHeight="1" thickBot="1">
      <c r="A116" s="39"/>
      <c r="B116" s="36"/>
      <c r="C116" s="16" t="s">
        <v>8</v>
      </c>
      <c r="D116" s="17"/>
      <c r="E116" s="17"/>
      <c r="F116" s="17">
        <v>31631</v>
      </c>
      <c r="G116" s="19">
        <v>4282</v>
      </c>
      <c r="H116" s="22"/>
    </row>
    <row r="117" spans="1:8" ht="12.75">
      <c r="A117" s="23"/>
      <c r="B117" s="23"/>
      <c r="C117" s="24"/>
      <c r="D117" s="25"/>
      <c r="E117" s="25"/>
      <c r="F117" s="25"/>
      <c r="G117" s="25"/>
      <c r="H117" s="12"/>
    </row>
    <row r="118" spans="4:8" ht="12.75">
      <c r="D118" s="12"/>
      <c r="E118" s="12"/>
      <c r="F118" s="12"/>
      <c r="G118" s="12"/>
      <c r="H118" s="12"/>
    </row>
    <row r="119" spans="2:8" s="4" customFormat="1" ht="12.75">
      <c r="B119" s="41" t="s">
        <v>24</v>
      </c>
      <c r="C119" s="41"/>
      <c r="D119" s="41"/>
      <c r="E119" s="22"/>
      <c r="F119" s="22" t="s">
        <v>25</v>
      </c>
      <c r="G119" s="22"/>
      <c r="H119" s="22"/>
    </row>
    <row r="120" spans="4:8" ht="12.75">
      <c r="D120" s="12"/>
      <c r="E120" s="12"/>
      <c r="F120" s="12"/>
      <c r="G120" s="12"/>
      <c r="H120" s="12"/>
    </row>
    <row r="121" spans="2:8" ht="12.75">
      <c r="B121" s="3" t="s">
        <v>26</v>
      </c>
      <c r="D121" s="12"/>
      <c r="E121" s="12"/>
      <c r="F121" s="12"/>
      <c r="G121" s="12"/>
      <c r="H121" s="12"/>
    </row>
    <row r="122" spans="2:8" ht="12.75">
      <c r="B122" s="3" t="s">
        <v>27</v>
      </c>
      <c r="D122" s="12"/>
      <c r="E122" s="12"/>
      <c r="F122" s="12"/>
      <c r="G122" s="12"/>
      <c r="H122" s="12"/>
    </row>
    <row r="123" spans="4:8" ht="12.75">
      <c r="D123" s="12"/>
      <c r="E123" s="12"/>
      <c r="F123" s="12"/>
      <c r="G123" s="12"/>
      <c r="H123" s="12"/>
    </row>
    <row r="124" spans="4:8" ht="12.75">
      <c r="D124" s="12"/>
      <c r="E124" s="12"/>
      <c r="F124" s="12"/>
      <c r="G124" s="12"/>
      <c r="H124" s="12"/>
    </row>
    <row r="125" spans="4:8" ht="12.75">
      <c r="D125" s="12"/>
      <c r="E125" s="12"/>
      <c r="F125" s="12"/>
      <c r="G125" s="12"/>
      <c r="H125" s="12"/>
    </row>
    <row r="126" spans="4:8" ht="12.75">
      <c r="D126" s="12"/>
      <c r="E126" s="12"/>
      <c r="F126" s="12"/>
      <c r="G126" s="12"/>
      <c r="H126" s="12"/>
    </row>
    <row r="127" spans="4:8" ht="12.75">
      <c r="D127" s="12"/>
      <c r="E127" s="12"/>
      <c r="F127" s="12"/>
      <c r="G127" s="12"/>
      <c r="H127" s="12"/>
    </row>
    <row r="128" spans="4:8" ht="12.75">
      <c r="D128" s="12"/>
      <c r="E128" s="12"/>
      <c r="F128" s="12"/>
      <c r="G128" s="12"/>
      <c r="H128" s="12"/>
    </row>
    <row r="129" spans="4:8" ht="12.75">
      <c r="D129" s="12"/>
      <c r="E129" s="12"/>
      <c r="F129" s="12"/>
      <c r="G129" s="12"/>
      <c r="H129" s="12"/>
    </row>
    <row r="130" spans="4:8" ht="12.75">
      <c r="D130" s="12"/>
      <c r="E130" s="12"/>
      <c r="F130" s="12"/>
      <c r="G130" s="12"/>
      <c r="H130" s="12"/>
    </row>
    <row r="131" spans="4:8" ht="12.75">
      <c r="D131" s="12"/>
      <c r="E131" s="12"/>
      <c r="F131" s="12"/>
      <c r="G131" s="12"/>
      <c r="H131" s="12"/>
    </row>
    <row r="132" spans="4:8" ht="12.75">
      <c r="D132" s="12"/>
      <c r="E132" s="12"/>
      <c r="F132" s="12"/>
      <c r="G132" s="12"/>
      <c r="H132" s="12"/>
    </row>
    <row r="133" spans="4:8" ht="12.75">
      <c r="D133" s="12"/>
      <c r="E133" s="12"/>
      <c r="F133" s="12"/>
      <c r="G133" s="12"/>
      <c r="H133" s="12"/>
    </row>
    <row r="134" spans="4:8" ht="12.75">
      <c r="D134" s="12"/>
      <c r="E134" s="12"/>
      <c r="F134" s="12"/>
      <c r="G134" s="12"/>
      <c r="H134" s="12"/>
    </row>
    <row r="135" spans="4:8" ht="12.75">
      <c r="D135" s="12"/>
      <c r="E135" s="12"/>
      <c r="F135" s="12"/>
      <c r="G135" s="12"/>
      <c r="H135" s="12"/>
    </row>
    <row r="136" spans="4:8" ht="12.75">
      <c r="D136" s="12"/>
      <c r="E136" s="12"/>
      <c r="F136" s="12"/>
      <c r="G136" s="12"/>
      <c r="H136" s="12"/>
    </row>
    <row r="137" spans="4:8" ht="12.75">
      <c r="D137" s="12"/>
      <c r="E137" s="12"/>
      <c r="F137" s="12"/>
      <c r="G137" s="12"/>
      <c r="H137" s="12"/>
    </row>
    <row r="138" spans="4:8" ht="12.75">
      <c r="D138" s="12"/>
      <c r="E138" s="12"/>
      <c r="F138" s="12"/>
      <c r="G138" s="12"/>
      <c r="H138" s="12"/>
    </row>
    <row r="139" spans="4:8" ht="12.75">
      <c r="D139" s="12"/>
      <c r="E139" s="12"/>
      <c r="F139" s="12"/>
      <c r="G139" s="12"/>
      <c r="H139" s="12"/>
    </row>
    <row r="140" spans="4:8" ht="12.75">
      <c r="D140" s="12"/>
      <c r="E140" s="12"/>
      <c r="F140" s="12"/>
      <c r="G140" s="12"/>
      <c r="H140" s="12"/>
    </row>
    <row r="141" spans="4:8" ht="12.75">
      <c r="D141" s="12"/>
      <c r="E141" s="12"/>
      <c r="F141" s="12"/>
      <c r="G141" s="12"/>
      <c r="H141" s="12"/>
    </row>
    <row r="142" spans="4:8" ht="12.75">
      <c r="D142" s="12"/>
      <c r="E142" s="12"/>
      <c r="F142" s="12"/>
      <c r="G142" s="12"/>
      <c r="H142" s="12"/>
    </row>
    <row r="143" spans="4:8" ht="12.75">
      <c r="D143" s="12"/>
      <c r="E143" s="12"/>
      <c r="F143" s="12"/>
      <c r="G143" s="12"/>
      <c r="H143" s="12"/>
    </row>
    <row r="144" spans="4:8" ht="12.75">
      <c r="D144" s="12"/>
      <c r="E144" s="12"/>
      <c r="F144" s="12"/>
      <c r="G144" s="12"/>
      <c r="H144" s="12"/>
    </row>
    <row r="145" spans="4:8" ht="12.75">
      <c r="D145" s="12"/>
      <c r="E145" s="12"/>
      <c r="F145" s="12"/>
      <c r="G145" s="12"/>
      <c r="H145" s="12"/>
    </row>
    <row r="146" spans="4:8" ht="12.75">
      <c r="D146" s="12"/>
      <c r="E146" s="12"/>
      <c r="F146" s="12"/>
      <c r="G146" s="12"/>
      <c r="H146" s="12"/>
    </row>
    <row r="147" spans="4:8" ht="12.75">
      <c r="D147" s="12"/>
      <c r="E147" s="12"/>
      <c r="F147" s="12"/>
      <c r="G147" s="12"/>
      <c r="H147" s="12"/>
    </row>
    <row r="148" spans="4:8" ht="12.75">
      <c r="D148" s="12"/>
      <c r="E148" s="12"/>
      <c r="F148" s="12"/>
      <c r="G148" s="12"/>
      <c r="H148" s="12"/>
    </row>
    <row r="149" spans="4:8" ht="12.75">
      <c r="D149" s="12"/>
      <c r="E149" s="12"/>
      <c r="F149" s="12"/>
      <c r="G149" s="12"/>
      <c r="H149" s="12"/>
    </row>
    <row r="150" spans="4:8" ht="12.75">
      <c r="D150" s="12"/>
      <c r="E150" s="12"/>
      <c r="F150" s="12"/>
      <c r="G150" s="12"/>
      <c r="H150" s="12"/>
    </row>
    <row r="151" spans="4:8" ht="12.75">
      <c r="D151" s="12"/>
      <c r="E151" s="12"/>
      <c r="F151" s="12"/>
      <c r="G151" s="12"/>
      <c r="H151" s="12"/>
    </row>
    <row r="152" spans="4:8" ht="12.75">
      <c r="D152" s="12"/>
      <c r="E152" s="12"/>
      <c r="F152" s="12"/>
      <c r="G152" s="12"/>
      <c r="H152" s="12"/>
    </row>
    <row r="153" spans="4:8" ht="12.75">
      <c r="D153" s="12"/>
      <c r="E153" s="12"/>
      <c r="F153" s="12"/>
      <c r="G153" s="12"/>
      <c r="H153" s="12"/>
    </row>
    <row r="154" spans="4:8" ht="12.75">
      <c r="D154" s="12"/>
      <c r="E154" s="12"/>
      <c r="F154" s="12"/>
      <c r="G154" s="12"/>
      <c r="H154" s="12"/>
    </row>
    <row r="155" spans="4:8" ht="12.75">
      <c r="D155" s="12"/>
      <c r="E155" s="12"/>
      <c r="F155" s="12"/>
      <c r="G155" s="12"/>
      <c r="H155" s="12"/>
    </row>
    <row r="156" spans="4:8" ht="12.75">
      <c r="D156" s="12"/>
      <c r="E156" s="12"/>
      <c r="F156" s="12"/>
      <c r="G156" s="12"/>
      <c r="H156" s="12"/>
    </row>
    <row r="157" spans="4:8" ht="12.75">
      <c r="D157" s="12"/>
      <c r="E157" s="12"/>
      <c r="F157" s="12"/>
      <c r="G157" s="12"/>
      <c r="H157" s="12"/>
    </row>
    <row r="158" spans="4:8" ht="12.75">
      <c r="D158" s="12"/>
      <c r="E158" s="12"/>
      <c r="F158" s="12"/>
      <c r="G158" s="12"/>
      <c r="H158" s="12"/>
    </row>
    <row r="159" spans="4:8" ht="12.75">
      <c r="D159" s="12"/>
      <c r="E159" s="12"/>
      <c r="F159" s="12"/>
      <c r="G159" s="12"/>
      <c r="H159" s="12"/>
    </row>
    <row r="160" spans="4:8" ht="12.75">
      <c r="D160" s="12"/>
      <c r="E160" s="12"/>
      <c r="F160" s="12"/>
      <c r="G160" s="12"/>
      <c r="H160" s="12"/>
    </row>
    <row r="161" spans="4:8" ht="12.75">
      <c r="D161" s="12"/>
      <c r="E161" s="12"/>
      <c r="F161" s="12"/>
      <c r="G161" s="12"/>
      <c r="H161" s="12"/>
    </row>
    <row r="162" spans="4:8" ht="12.75">
      <c r="D162" s="12"/>
      <c r="E162" s="12"/>
      <c r="F162" s="12"/>
      <c r="G162" s="12"/>
      <c r="H162" s="12"/>
    </row>
    <row r="163" spans="4:8" ht="12.75">
      <c r="D163" s="12"/>
      <c r="E163" s="12"/>
      <c r="F163" s="12"/>
      <c r="G163" s="12"/>
      <c r="H163" s="12"/>
    </row>
    <row r="164" spans="4:8" ht="12.75">
      <c r="D164" s="12"/>
      <c r="E164" s="12"/>
      <c r="F164" s="12"/>
      <c r="G164" s="12"/>
      <c r="H164" s="12"/>
    </row>
    <row r="165" spans="4:8" ht="12.75">
      <c r="D165" s="12"/>
      <c r="E165" s="12"/>
      <c r="F165" s="12"/>
      <c r="G165" s="12"/>
      <c r="H165" s="12"/>
    </row>
    <row r="166" spans="4:8" ht="12.75">
      <c r="D166" s="12"/>
      <c r="E166" s="12"/>
      <c r="F166" s="12"/>
      <c r="G166" s="12"/>
      <c r="H166" s="12"/>
    </row>
    <row r="167" spans="4:8" ht="12.75">
      <c r="D167" s="12"/>
      <c r="E167" s="12"/>
      <c r="F167" s="12"/>
      <c r="G167" s="12"/>
      <c r="H167" s="12"/>
    </row>
    <row r="168" spans="4:8" ht="12.75">
      <c r="D168" s="12"/>
      <c r="E168" s="12"/>
      <c r="F168" s="12"/>
      <c r="G168" s="12"/>
      <c r="H168" s="12"/>
    </row>
    <row r="169" spans="4:8" ht="12.75">
      <c r="D169" s="12"/>
      <c r="E169" s="12"/>
      <c r="F169" s="12"/>
      <c r="G169" s="12"/>
      <c r="H169" s="12"/>
    </row>
    <row r="170" spans="4:8" ht="12.75">
      <c r="D170" s="12"/>
      <c r="E170" s="12"/>
      <c r="F170" s="12"/>
      <c r="G170" s="12"/>
      <c r="H170" s="12"/>
    </row>
    <row r="171" spans="4:8" ht="12.75">
      <c r="D171" s="12"/>
      <c r="E171" s="12"/>
      <c r="F171" s="12"/>
      <c r="G171" s="12"/>
      <c r="H171" s="12"/>
    </row>
    <row r="172" spans="4:8" ht="12.75">
      <c r="D172" s="12"/>
      <c r="E172" s="12"/>
      <c r="F172" s="12"/>
      <c r="G172" s="12"/>
      <c r="H172" s="12"/>
    </row>
    <row r="173" spans="4:8" ht="12.75">
      <c r="D173" s="12"/>
      <c r="E173" s="12"/>
      <c r="F173" s="12"/>
      <c r="G173" s="12"/>
      <c r="H173" s="12"/>
    </row>
    <row r="174" spans="4:8" ht="12.75">
      <c r="D174" s="12"/>
      <c r="E174" s="12"/>
      <c r="F174" s="12"/>
      <c r="G174" s="12"/>
      <c r="H174" s="12"/>
    </row>
    <row r="175" spans="4:8" ht="12.75">
      <c r="D175" s="12"/>
      <c r="E175" s="12"/>
      <c r="F175" s="12"/>
      <c r="G175" s="12"/>
      <c r="H175" s="12"/>
    </row>
    <row r="176" spans="4:8" ht="12.75">
      <c r="D176" s="12"/>
      <c r="E176" s="12"/>
      <c r="F176" s="12"/>
      <c r="G176" s="12"/>
      <c r="H176" s="12"/>
    </row>
    <row r="177" spans="4:8" ht="12.75">
      <c r="D177" s="12"/>
      <c r="E177" s="12"/>
      <c r="F177" s="12"/>
      <c r="G177" s="12"/>
      <c r="H177" s="12"/>
    </row>
    <row r="178" spans="4:8" ht="12.75">
      <c r="D178" s="12"/>
      <c r="E178" s="12"/>
      <c r="F178" s="12"/>
      <c r="G178" s="12"/>
      <c r="H178" s="12"/>
    </row>
    <row r="179" spans="4:8" ht="12.75">
      <c r="D179" s="12"/>
      <c r="E179" s="12"/>
      <c r="F179" s="12"/>
      <c r="G179" s="12"/>
      <c r="H179" s="12"/>
    </row>
    <row r="180" spans="4:8" ht="12.75">
      <c r="D180" s="12"/>
      <c r="E180" s="12"/>
      <c r="F180" s="12"/>
      <c r="G180" s="12"/>
      <c r="H180" s="12"/>
    </row>
    <row r="181" spans="4:8" ht="12.75">
      <c r="D181" s="12"/>
      <c r="E181" s="12"/>
      <c r="F181" s="12"/>
      <c r="G181" s="12"/>
      <c r="H181" s="12"/>
    </row>
    <row r="182" spans="4:8" ht="12.75">
      <c r="D182" s="12"/>
      <c r="E182" s="12"/>
      <c r="F182" s="12"/>
      <c r="G182" s="12"/>
      <c r="H182" s="12"/>
    </row>
    <row r="183" spans="4:8" ht="12.75">
      <c r="D183" s="12"/>
      <c r="E183" s="12"/>
      <c r="F183" s="12"/>
      <c r="G183" s="12"/>
      <c r="H183" s="12"/>
    </row>
    <row r="184" spans="4:8" ht="12.75">
      <c r="D184" s="12"/>
      <c r="E184" s="12"/>
      <c r="F184" s="12"/>
      <c r="G184" s="12"/>
      <c r="H184" s="12"/>
    </row>
    <row r="185" spans="4:8" ht="12.75">
      <c r="D185" s="12"/>
      <c r="E185" s="12"/>
      <c r="F185" s="12"/>
      <c r="G185" s="12"/>
      <c r="H185" s="12"/>
    </row>
    <row r="186" spans="4:8" ht="12.75">
      <c r="D186" s="12"/>
      <c r="E186" s="12"/>
      <c r="F186" s="12"/>
      <c r="G186" s="12"/>
      <c r="H186" s="12"/>
    </row>
    <row r="187" spans="4:8" ht="12.75">
      <c r="D187" s="12"/>
      <c r="E187" s="12"/>
      <c r="F187" s="12"/>
      <c r="G187" s="12"/>
      <c r="H187" s="12"/>
    </row>
    <row r="188" spans="4:8" ht="12.75">
      <c r="D188" s="12"/>
      <c r="E188" s="12"/>
      <c r="F188" s="12"/>
      <c r="G188" s="12"/>
      <c r="H188" s="12"/>
    </row>
    <row r="189" spans="4:8" ht="12.75">
      <c r="D189" s="12"/>
      <c r="E189" s="12"/>
      <c r="F189" s="12"/>
      <c r="G189" s="12"/>
      <c r="H189" s="12"/>
    </row>
    <row r="190" spans="4:8" ht="12.75">
      <c r="D190" s="12"/>
      <c r="E190" s="12"/>
      <c r="F190" s="12"/>
      <c r="G190" s="12"/>
      <c r="H190" s="12"/>
    </row>
    <row r="191" spans="4:8" ht="12.75">
      <c r="D191" s="12"/>
      <c r="E191" s="12"/>
      <c r="F191" s="12"/>
      <c r="G191" s="12"/>
      <c r="H191" s="12"/>
    </row>
    <row r="192" spans="4:8" ht="12.75">
      <c r="D192" s="12"/>
      <c r="E192" s="12"/>
      <c r="F192" s="12"/>
      <c r="G192" s="12"/>
      <c r="H192" s="12"/>
    </row>
    <row r="193" spans="4:8" ht="12.75">
      <c r="D193" s="12"/>
      <c r="E193" s="12"/>
      <c r="F193" s="12"/>
      <c r="G193" s="12"/>
      <c r="H193" s="12"/>
    </row>
    <row r="194" spans="4:8" ht="12.75">
      <c r="D194" s="12"/>
      <c r="E194" s="12"/>
      <c r="F194" s="12"/>
      <c r="G194" s="12"/>
      <c r="H194" s="12"/>
    </row>
    <row r="195" spans="4:8" ht="12.75">
      <c r="D195" s="12"/>
      <c r="E195" s="12"/>
      <c r="F195" s="12"/>
      <c r="G195" s="12"/>
      <c r="H195" s="12"/>
    </row>
    <row r="196" spans="4:8" ht="12.75">
      <c r="D196" s="12"/>
      <c r="E196" s="12"/>
      <c r="F196" s="12"/>
      <c r="G196" s="12"/>
      <c r="H196" s="12"/>
    </row>
    <row r="197" spans="4:8" ht="12.75">
      <c r="D197" s="12"/>
      <c r="E197" s="12"/>
      <c r="F197" s="12"/>
      <c r="G197" s="12"/>
      <c r="H197" s="12"/>
    </row>
    <row r="198" spans="4:8" ht="12.75">
      <c r="D198" s="12"/>
      <c r="E198" s="12"/>
      <c r="F198" s="12"/>
      <c r="G198" s="12"/>
      <c r="H198" s="12"/>
    </row>
    <row r="199" spans="4:8" ht="12.75">
      <c r="D199" s="12"/>
      <c r="E199" s="12"/>
      <c r="F199" s="12"/>
      <c r="G199" s="12"/>
      <c r="H199" s="12"/>
    </row>
    <row r="200" spans="4:8" ht="12.75">
      <c r="D200" s="12"/>
      <c r="E200" s="12"/>
      <c r="F200" s="12"/>
      <c r="G200" s="12"/>
      <c r="H200" s="12"/>
    </row>
    <row r="201" spans="4:8" ht="12.75">
      <c r="D201" s="12"/>
      <c r="E201" s="12"/>
      <c r="F201" s="12"/>
      <c r="G201" s="12"/>
      <c r="H201" s="12"/>
    </row>
    <row r="202" spans="4:8" ht="12.75">
      <c r="D202" s="12"/>
      <c r="E202" s="12"/>
      <c r="F202" s="12"/>
      <c r="G202" s="12"/>
      <c r="H202" s="12"/>
    </row>
    <row r="203" spans="4:8" ht="12.75">
      <c r="D203" s="12"/>
      <c r="E203" s="12"/>
      <c r="F203" s="12"/>
      <c r="G203" s="12"/>
      <c r="H203" s="12"/>
    </row>
    <row r="204" spans="4:8" ht="12.75">
      <c r="D204" s="12"/>
      <c r="E204" s="12"/>
      <c r="F204" s="12"/>
      <c r="G204" s="12"/>
      <c r="H204" s="12"/>
    </row>
    <row r="205" spans="4:8" ht="12.75">
      <c r="D205" s="12"/>
      <c r="E205" s="12"/>
      <c r="F205" s="12"/>
      <c r="G205" s="12"/>
      <c r="H205" s="12"/>
    </row>
    <row r="206" spans="4:8" ht="12.75">
      <c r="D206" s="12"/>
      <c r="E206" s="12"/>
      <c r="F206" s="12"/>
      <c r="G206" s="12"/>
      <c r="H206" s="12"/>
    </row>
    <row r="207" spans="4:8" ht="12.75">
      <c r="D207" s="12"/>
      <c r="E207" s="12"/>
      <c r="F207" s="12"/>
      <c r="G207" s="12"/>
      <c r="H207" s="12"/>
    </row>
    <row r="208" spans="4:8" ht="12.75">
      <c r="D208" s="12"/>
      <c r="E208" s="12"/>
      <c r="F208" s="12"/>
      <c r="G208" s="12"/>
      <c r="H208" s="12"/>
    </row>
    <row r="209" spans="4:8" ht="12.75">
      <c r="D209" s="12"/>
      <c r="E209" s="12"/>
      <c r="F209" s="12"/>
      <c r="G209" s="12"/>
      <c r="H209" s="12"/>
    </row>
    <row r="210" spans="4:8" ht="12.75">
      <c r="D210" s="12"/>
      <c r="E210" s="12"/>
      <c r="F210" s="12"/>
      <c r="G210" s="12"/>
      <c r="H210" s="12"/>
    </row>
    <row r="211" spans="4:8" ht="12.75">
      <c r="D211" s="12"/>
      <c r="E211" s="12"/>
      <c r="F211" s="12"/>
      <c r="G211" s="12"/>
      <c r="H211" s="12"/>
    </row>
    <row r="212" spans="4:8" ht="12.75">
      <c r="D212" s="12"/>
      <c r="E212" s="12"/>
      <c r="F212" s="12"/>
      <c r="G212" s="12"/>
      <c r="H212" s="12"/>
    </row>
    <row r="213" spans="4:8" ht="12.75">
      <c r="D213" s="12"/>
      <c r="E213" s="12"/>
      <c r="F213" s="12"/>
      <c r="G213" s="12"/>
      <c r="H213" s="12"/>
    </row>
    <row r="214" spans="4:8" ht="12.75">
      <c r="D214" s="12"/>
      <c r="E214" s="12"/>
      <c r="F214" s="12"/>
      <c r="G214" s="12"/>
      <c r="H214" s="12"/>
    </row>
    <row r="215" spans="4:8" ht="12.75">
      <c r="D215" s="12"/>
      <c r="E215" s="12"/>
      <c r="F215" s="12"/>
      <c r="G215" s="12"/>
      <c r="H215" s="12"/>
    </row>
    <row r="216" spans="4:8" ht="12.75">
      <c r="D216" s="12"/>
      <c r="E216" s="12"/>
      <c r="F216" s="12"/>
      <c r="G216" s="12"/>
      <c r="H216" s="12"/>
    </row>
    <row r="217" spans="4:8" ht="12.75">
      <c r="D217" s="12"/>
      <c r="E217" s="12"/>
      <c r="F217" s="12"/>
      <c r="G217" s="12"/>
      <c r="H217" s="12"/>
    </row>
    <row r="218" spans="4:8" ht="12.75">
      <c r="D218" s="12"/>
      <c r="E218" s="12"/>
      <c r="F218" s="12"/>
      <c r="G218" s="12"/>
      <c r="H218" s="12"/>
    </row>
    <row r="219" spans="4:8" ht="12.75">
      <c r="D219" s="12"/>
      <c r="E219" s="12"/>
      <c r="F219" s="12"/>
      <c r="G219" s="12"/>
      <c r="H219" s="12"/>
    </row>
    <row r="220" spans="4:8" ht="12.75">
      <c r="D220" s="12"/>
      <c r="E220" s="12"/>
      <c r="F220" s="12"/>
      <c r="G220" s="12"/>
      <c r="H220" s="12"/>
    </row>
    <row r="221" spans="4:8" ht="12.75">
      <c r="D221" s="12"/>
      <c r="E221" s="12"/>
      <c r="F221" s="12"/>
      <c r="G221" s="12"/>
      <c r="H221" s="12"/>
    </row>
    <row r="222" spans="4:8" ht="12.75">
      <c r="D222" s="12"/>
      <c r="E222" s="12"/>
      <c r="F222" s="12"/>
      <c r="G222" s="12"/>
      <c r="H222" s="12"/>
    </row>
    <row r="223" spans="4:8" ht="12.75">
      <c r="D223" s="12"/>
      <c r="E223" s="12"/>
      <c r="F223" s="12"/>
      <c r="G223" s="12"/>
      <c r="H223" s="12"/>
    </row>
    <row r="224" spans="4:8" ht="12.75">
      <c r="D224" s="12"/>
      <c r="E224" s="12"/>
      <c r="F224" s="12"/>
      <c r="G224" s="12"/>
      <c r="H224" s="12"/>
    </row>
    <row r="225" spans="4:8" ht="12.75">
      <c r="D225" s="12"/>
      <c r="E225" s="12"/>
      <c r="F225" s="12"/>
      <c r="G225" s="12"/>
      <c r="H225" s="12"/>
    </row>
    <row r="226" spans="4:8" ht="12.75">
      <c r="D226" s="12"/>
      <c r="E226" s="12"/>
      <c r="F226" s="12"/>
      <c r="G226" s="12"/>
      <c r="H226" s="12"/>
    </row>
    <row r="227" spans="4:8" ht="12.75">
      <c r="D227" s="12"/>
      <c r="E227" s="12"/>
      <c r="F227" s="12"/>
      <c r="G227" s="12"/>
      <c r="H227" s="12"/>
    </row>
    <row r="228" spans="4:8" ht="12.75">
      <c r="D228" s="12"/>
      <c r="E228" s="12"/>
      <c r="F228" s="12"/>
      <c r="G228" s="12"/>
      <c r="H228" s="12"/>
    </row>
    <row r="229" spans="4:8" ht="12.75">
      <c r="D229" s="12"/>
      <c r="E229" s="12"/>
      <c r="F229" s="12"/>
      <c r="G229" s="12"/>
      <c r="H229" s="12"/>
    </row>
    <row r="230" spans="4:8" ht="12.75">
      <c r="D230" s="12"/>
      <c r="E230" s="12"/>
      <c r="F230" s="12"/>
      <c r="G230" s="12"/>
      <c r="H230" s="12"/>
    </row>
    <row r="231" spans="4:8" ht="12.75">
      <c r="D231" s="12"/>
      <c r="E231" s="12"/>
      <c r="F231" s="12"/>
      <c r="G231" s="12"/>
      <c r="H231" s="12"/>
    </row>
    <row r="232" spans="4:8" ht="12.75">
      <c r="D232" s="12"/>
      <c r="E232" s="12"/>
      <c r="F232" s="12"/>
      <c r="G232" s="12"/>
      <c r="H232" s="12"/>
    </row>
    <row r="233" spans="4:8" ht="12.75">
      <c r="D233" s="12"/>
      <c r="E233" s="12"/>
      <c r="F233" s="12"/>
      <c r="G233" s="12"/>
      <c r="H233" s="12"/>
    </row>
    <row r="234" spans="4:8" ht="12.75">
      <c r="D234" s="12"/>
      <c r="E234" s="12"/>
      <c r="F234" s="12"/>
      <c r="G234" s="12"/>
      <c r="H234" s="12"/>
    </row>
    <row r="235" spans="4:8" ht="12.75">
      <c r="D235" s="12"/>
      <c r="E235" s="12"/>
      <c r="F235" s="12"/>
      <c r="G235" s="12"/>
      <c r="H235" s="12"/>
    </row>
    <row r="236" spans="4:8" ht="12.75">
      <c r="D236" s="12"/>
      <c r="E236" s="12"/>
      <c r="F236" s="12"/>
      <c r="G236" s="12"/>
      <c r="H236" s="12"/>
    </row>
    <row r="237" spans="4:8" ht="12.75">
      <c r="D237" s="12"/>
      <c r="E237" s="12"/>
      <c r="F237" s="12"/>
      <c r="G237" s="12"/>
      <c r="H237" s="12"/>
    </row>
    <row r="238" spans="4:8" ht="12.75">
      <c r="D238" s="12"/>
      <c r="E238" s="12"/>
      <c r="F238" s="12"/>
      <c r="G238" s="12"/>
      <c r="H238" s="12"/>
    </row>
    <row r="239" spans="4:8" ht="12.75">
      <c r="D239" s="12"/>
      <c r="E239" s="12"/>
      <c r="F239" s="12"/>
      <c r="G239" s="12"/>
      <c r="H239" s="12"/>
    </row>
    <row r="240" spans="4:8" ht="12.75">
      <c r="D240" s="12"/>
      <c r="E240" s="12"/>
      <c r="F240" s="12"/>
      <c r="G240" s="12"/>
      <c r="H240" s="12"/>
    </row>
    <row r="241" spans="4:8" ht="12.75">
      <c r="D241" s="12"/>
      <c r="E241" s="12"/>
      <c r="F241" s="12"/>
      <c r="G241" s="12"/>
      <c r="H241" s="12"/>
    </row>
    <row r="242" spans="4:8" ht="12.75">
      <c r="D242" s="12"/>
      <c r="E242" s="12"/>
      <c r="F242" s="12"/>
      <c r="G242" s="12"/>
      <c r="H242" s="12"/>
    </row>
    <row r="243" spans="4:8" ht="12.75">
      <c r="D243" s="12"/>
      <c r="E243" s="12"/>
      <c r="F243" s="12"/>
      <c r="G243" s="12"/>
      <c r="H243" s="12"/>
    </row>
    <row r="244" spans="4:8" ht="12.75">
      <c r="D244" s="12"/>
      <c r="E244" s="12"/>
      <c r="F244" s="12"/>
      <c r="G244" s="12"/>
      <c r="H244" s="12"/>
    </row>
    <row r="245" spans="4:8" ht="12.75">
      <c r="D245" s="12"/>
      <c r="E245" s="12"/>
      <c r="F245" s="12"/>
      <c r="G245" s="12"/>
      <c r="H245" s="12"/>
    </row>
    <row r="246" spans="4:8" ht="12.75">
      <c r="D246" s="12"/>
      <c r="E246" s="12"/>
      <c r="F246" s="12"/>
      <c r="G246" s="12"/>
      <c r="H246" s="12"/>
    </row>
    <row r="247" spans="4:8" ht="12.75">
      <c r="D247" s="12"/>
      <c r="E247" s="12"/>
      <c r="F247" s="12"/>
      <c r="G247" s="12"/>
      <c r="H247" s="12"/>
    </row>
    <row r="248" spans="4:8" ht="12.75">
      <c r="D248" s="12"/>
      <c r="E248" s="12"/>
      <c r="F248" s="12"/>
      <c r="G248" s="12"/>
      <c r="H248" s="12"/>
    </row>
    <row r="249" spans="4:8" ht="12.75">
      <c r="D249" s="12"/>
      <c r="E249" s="12"/>
      <c r="F249" s="12"/>
      <c r="G249" s="12"/>
      <c r="H249" s="12"/>
    </row>
    <row r="250" spans="4:8" ht="12.75">
      <c r="D250" s="12"/>
      <c r="E250" s="12"/>
      <c r="F250" s="12"/>
      <c r="G250" s="12"/>
      <c r="H250" s="12"/>
    </row>
    <row r="251" spans="4:8" ht="12.75">
      <c r="D251" s="12"/>
      <c r="E251" s="12"/>
      <c r="F251" s="12"/>
      <c r="G251" s="12"/>
      <c r="H251" s="12"/>
    </row>
    <row r="252" spans="4:8" ht="12.75">
      <c r="D252" s="12"/>
      <c r="E252" s="12"/>
      <c r="F252" s="12"/>
      <c r="G252" s="12"/>
      <c r="H252" s="12"/>
    </row>
    <row r="253" spans="4:8" ht="12.75">
      <c r="D253" s="12"/>
      <c r="E253" s="12"/>
      <c r="F253" s="12"/>
      <c r="G253" s="12"/>
      <c r="H253" s="12"/>
    </row>
    <row r="254" spans="4:8" ht="12.75">
      <c r="D254" s="12"/>
      <c r="E254" s="12"/>
      <c r="F254" s="12"/>
      <c r="G254" s="12"/>
      <c r="H254" s="12"/>
    </row>
    <row r="255" spans="4:8" ht="12.75">
      <c r="D255" s="12"/>
      <c r="E255" s="12"/>
      <c r="F255" s="12"/>
      <c r="G255" s="12"/>
      <c r="H255" s="12"/>
    </row>
    <row r="256" spans="4:8" ht="12.75">
      <c r="D256" s="12"/>
      <c r="E256" s="12"/>
      <c r="F256" s="12"/>
      <c r="G256" s="12"/>
      <c r="H256" s="12"/>
    </row>
    <row r="257" spans="4:8" ht="12.75">
      <c r="D257" s="12"/>
      <c r="E257" s="12"/>
      <c r="F257" s="12"/>
      <c r="G257" s="12"/>
      <c r="H257" s="12"/>
    </row>
    <row r="258" spans="4:8" ht="12.75">
      <c r="D258" s="12"/>
      <c r="E258" s="12"/>
      <c r="F258" s="12"/>
      <c r="G258" s="12"/>
      <c r="H258" s="12"/>
    </row>
    <row r="259" spans="4:8" ht="12.75">
      <c r="D259" s="12"/>
      <c r="E259" s="12"/>
      <c r="F259" s="12"/>
      <c r="G259" s="12"/>
      <c r="H259" s="12"/>
    </row>
    <row r="260" spans="4:8" ht="12.75">
      <c r="D260" s="12"/>
      <c r="E260" s="12"/>
      <c r="F260" s="12"/>
      <c r="G260" s="12"/>
      <c r="H260" s="12"/>
    </row>
    <row r="261" spans="4:8" ht="12.75">
      <c r="D261" s="12"/>
      <c r="E261" s="12"/>
      <c r="F261" s="12"/>
      <c r="G261" s="12"/>
      <c r="H261" s="12"/>
    </row>
    <row r="262" spans="4:8" ht="12.75">
      <c r="D262" s="12"/>
      <c r="E262" s="12"/>
      <c r="F262" s="12"/>
      <c r="G262" s="12"/>
      <c r="H262" s="12"/>
    </row>
    <row r="263" spans="4:8" ht="12.75">
      <c r="D263" s="12"/>
      <c r="E263" s="12"/>
      <c r="F263" s="12"/>
      <c r="G263" s="12"/>
      <c r="H263" s="12"/>
    </row>
    <row r="264" spans="4:8" ht="12.75">
      <c r="D264" s="12"/>
      <c r="E264" s="12"/>
      <c r="F264" s="12"/>
      <c r="G264" s="12"/>
      <c r="H264" s="12"/>
    </row>
    <row r="265" spans="4:8" ht="12.75">
      <c r="D265" s="12"/>
      <c r="E265" s="12"/>
      <c r="F265" s="12"/>
      <c r="G265" s="12"/>
      <c r="H265" s="12"/>
    </row>
    <row r="266" spans="4:8" ht="12.75">
      <c r="D266" s="12"/>
      <c r="E266" s="12"/>
      <c r="F266" s="12"/>
      <c r="G266" s="12"/>
      <c r="H266" s="12"/>
    </row>
    <row r="267" spans="4:8" ht="12.75">
      <c r="D267" s="12"/>
      <c r="E267" s="12"/>
      <c r="F267" s="12"/>
      <c r="G267" s="12"/>
      <c r="H267" s="12"/>
    </row>
    <row r="268" spans="4:8" ht="12.75">
      <c r="D268" s="12"/>
      <c r="E268" s="12"/>
      <c r="F268" s="12"/>
      <c r="G268" s="12"/>
      <c r="H268" s="12"/>
    </row>
    <row r="269" spans="4:8" ht="12.75">
      <c r="D269" s="12"/>
      <c r="E269" s="12"/>
      <c r="F269" s="12"/>
      <c r="G269" s="12"/>
      <c r="H269" s="12"/>
    </row>
    <row r="270" spans="4:8" ht="12.75">
      <c r="D270" s="12"/>
      <c r="E270" s="12"/>
      <c r="F270" s="12"/>
      <c r="G270" s="12"/>
      <c r="H270" s="12"/>
    </row>
    <row r="271" spans="4:8" ht="12.75">
      <c r="D271" s="12"/>
      <c r="E271" s="12"/>
      <c r="F271" s="12"/>
      <c r="G271" s="12"/>
      <c r="H271" s="12"/>
    </row>
    <row r="272" spans="4:8" ht="12.75">
      <c r="D272" s="12"/>
      <c r="E272" s="12"/>
      <c r="F272" s="12"/>
      <c r="G272" s="12"/>
      <c r="H272" s="12"/>
    </row>
  </sheetData>
  <sheetProtection/>
  <mergeCells count="48">
    <mergeCell ref="A67:A71"/>
    <mergeCell ref="B67:B71"/>
    <mergeCell ref="A72:A76"/>
    <mergeCell ref="B72:B76"/>
    <mergeCell ref="A2:G4"/>
    <mergeCell ref="A77:A81"/>
    <mergeCell ref="B77:B81"/>
    <mergeCell ref="A62:A66"/>
    <mergeCell ref="A47:A51"/>
    <mergeCell ref="B47:B51"/>
    <mergeCell ref="A37:A41"/>
    <mergeCell ref="B37:B41"/>
    <mergeCell ref="A42:A46"/>
    <mergeCell ref="B42:B46"/>
    <mergeCell ref="B62:B66"/>
    <mergeCell ref="A52:A56"/>
    <mergeCell ref="A57:A61"/>
    <mergeCell ref="B57:B61"/>
    <mergeCell ref="B32:B36"/>
    <mergeCell ref="B22:B26"/>
    <mergeCell ref="A27:A31"/>
    <mergeCell ref="A22:A26"/>
    <mergeCell ref="B97:B101"/>
    <mergeCell ref="A92:A96"/>
    <mergeCell ref="B92:B96"/>
    <mergeCell ref="A87:A91"/>
    <mergeCell ref="B87:B91"/>
    <mergeCell ref="A82:A86"/>
    <mergeCell ref="A107:A111"/>
    <mergeCell ref="B107:B111"/>
    <mergeCell ref="A112:A116"/>
    <mergeCell ref="B17:B21"/>
    <mergeCell ref="B12:B16"/>
    <mergeCell ref="A17:A21"/>
    <mergeCell ref="A12:A16"/>
    <mergeCell ref="B27:B31"/>
    <mergeCell ref="B52:B56"/>
    <mergeCell ref="A32:A36"/>
    <mergeCell ref="B112:B116"/>
    <mergeCell ref="A102:A106"/>
    <mergeCell ref="B102:B106"/>
    <mergeCell ref="B82:B86"/>
    <mergeCell ref="B119:D119"/>
    <mergeCell ref="G8:G11"/>
    <mergeCell ref="D8:D11"/>
    <mergeCell ref="A7:A11"/>
    <mergeCell ref="B7:B11"/>
    <mergeCell ref="A97:A10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2017-10-26T04:35:37Z</cp:lastPrinted>
  <dcterms:created xsi:type="dcterms:W3CDTF">2011-02-25T11:27:47Z</dcterms:created>
  <dcterms:modified xsi:type="dcterms:W3CDTF">2018-04-10T11:22:41Z</dcterms:modified>
  <cp:category/>
  <cp:version/>
  <cp:contentType/>
  <cp:contentStatus/>
</cp:coreProperties>
</file>