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revisions/revisionLog1.xml" ContentType="application/vnd.openxmlformats-officedocument.spreadsheetml.revisionLog+xml"/>
  <Override PartName="/xl/theme/theme1.xml" ContentType="application/vnd.openxmlformats-officedocument.theme+xml"/>
  <Override PartName="/xl/styles.xml" ContentType="application/vnd.openxmlformats-officedocument.spreadsheetml.styles+xml"/>
  <Override PartName="/xl/revisions/userNames.xml" ContentType="application/vnd.openxmlformats-officedocument.spreadsheetml.userNam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revisions/revisionHeaders.xml" ContentType="application/vnd.openxmlformats-officedocument.spreadsheetml.revisionHeader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80" windowWidth="15195" windowHeight="10020" tabRatio="938"/>
  </bookViews>
  <sheets>
    <sheet name="Форма 2 " sheetId="2" r:id="rId1"/>
    <sheet name="Форма 1 " sheetId="1" r:id="rId2"/>
    <sheet name="Лист1" sheetId="3" r:id="rId3"/>
    <sheet name="Лист2" sheetId="4" r:id="rId4"/>
  </sheets>
  <definedNames>
    <definedName name="Z_1C52428F_363C_4055_9254_AB5ABA80D893_.wvu.PrintArea" localSheetId="1" hidden="1">'Форма 1 '!$A$1:$G$115</definedName>
    <definedName name="Z_1C52428F_363C_4055_9254_AB5ABA80D893_.wvu.PrintArea" localSheetId="0" hidden="1">'Форма 2 '!$B$1:$F$67</definedName>
    <definedName name="Z_40E12419_15FB_4B8D_8AAC_683277454E93_.wvu.PrintArea" localSheetId="1" hidden="1">'Форма 1 '!$B$1:$G$114</definedName>
    <definedName name="Z_40E12419_15FB_4B8D_8AAC_683277454E93_.wvu.PrintArea" localSheetId="0" hidden="1">'Форма 2 '!$B$2:$F$66</definedName>
    <definedName name="Z_40E12419_15FB_4B8D_8AAC_683277454E93_.wvu.Rows" localSheetId="1" hidden="1">'Форма 1 '!$21:$21,'Форма 1 '!$53:$53,'Форма 1 '!$58:$58</definedName>
    <definedName name="Z_4948C861_CA7A_4576_9B53_287A00F8D53F_.wvu.PrintArea" localSheetId="1" hidden="1">'Форма 1 '!$A$1:$G$115</definedName>
    <definedName name="Z_4948C861_CA7A_4576_9B53_287A00F8D53F_.wvu.PrintArea" localSheetId="0" hidden="1">'Форма 2 '!$B$1:$F$67</definedName>
    <definedName name="Z_59937391_D8B4_4B6E_A6AE_92BB383F59BC_.wvu.PrintArea" localSheetId="1" hidden="1">'Форма 1 '!$B$1:$G$114</definedName>
    <definedName name="Z_59937391_D8B4_4B6E_A6AE_92BB383F59BC_.wvu.PrintArea" localSheetId="0" hidden="1">'Форма 2 '!$B$2:$F$66</definedName>
    <definedName name="Z_59937391_D8B4_4B6E_A6AE_92BB383F59BC_.wvu.Rows" localSheetId="1" hidden="1">'Форма 1 '!$21:$21,'Форма 1 '!$53:$53,'Форма 1 '!$58:$58</definedName>
    <definedName name="Z_6E171036_AF9D_4160_925E_C46BAE6D95D5_.wvu.PrintArea" localSheetId="1" hidden="1">'Форма 1 '!$B$1:$G$114</definedName>
    <definedName name="Z_6E171036_AF9D_4160_925E_C46BAE6D95D5_.wvu.PrintArea" localSheetId="0" hidden="1">'Форма 2 '!$B$2:$F$66</definedName>
    <definedName name="Z_6E171036_AF9D_4160_925E_C46BAE6D95D5_.wvu.Rows" localSheetId="1" hidden="1">'Форма 1 '!$21:$21,'Форма 1 '!$53:$53,'Форма 1 '!$58:$58</definedName>
    <definedName name="Z_7F1972F6_79C4_44E3_945A_F259D5D2BD9F_.wvu.PrintArea" localSheetId="1" hidden="1">'Форма 1 '!$B$1:$G$114</definedName>
    <definedName name="Z_7F1972F6_79C4_44E3_945A_F259D5D2BD9F_.wvu.PrintArea" localSheetId="0" hidden="1">'Форма 2 '!$B$2:$F$66</definedName>
    <definedName name="Z_7F1972F6_79C4_44E3_945A_F259D5D2BD9F_.wvu.Rows" localSheetId="1" hidden="1">'Форма 1 '!$21:$21,'Форма 1 '!$42:$43,'Форма 1 '!$53:$53,'Форма 1 '!$58:$58</definedName>
    <definedName name="Z_B8E47675_B350_4FA4_AE19_D17EBBD67AA2_.wvu.PrintArea" localSheetId="1" hidden="1">'Форма 1 '!$B$1:$G$114</definedName>
    <definedName name="Z_B8E47675_B350_4FA4_AE19_D17EBBD67AA2_.wvu.PrintArea" localSheetId="0" hidden="1">'Форма 2 '!$B$2:$F$66</definedName>
    <definedName name="Z_B8E47675_B350_4FA4_AE19_D17EBBD67AA2_.wvu.Rows" localSheetId="1" hidden="1">'Форма 1 '!$21:$21,'Форма 1 '!$53:$53,'Форма 1 '!$58:$58</definedName>
    <definedName name="Z_B8FF18F5_1EBB_470B_A50E_A7E7AB99B39F_.wvu.PrintArea" localSheetId="1" hidden="1">'Форма 1 '!$B$1:$G$114</definedName>
    <definedName name="Z_B8FF18F5_1EBB_470B_A50E_A7E7AB99B39F_.wvu.PrintArea" localSheetId="0" hidden="1">'Форма 2 '!$B$2:$F$66</definedName>
    <definedName name="Z_B8FF18F5_1EBB_470B_A50E_A7E7AB99B39F_.wvu.Rows" localSheetId="1" hidden="1">'Форма 1 '!$21:$21,'Форма 1 '!$53:$53,'Форма 1 '!$58:$58</definedName>
    <definedName name="Z_BD466495_D9DC_4E9C_B19E_D197732C7ABD_.wvu.PrintArea" localSheetId="1" hidden="1">'Форма 1 '!$B$1:$G$114</definedName>
    <definedName name="Z_BD466495_D9DC_4E9C_B19E_D197732C7ABD_.wvu.PrintArea" localSheetId="0" hidden="1">'Форма 2 '!$B$2:$F$66</definedName>
    <definedName name="Z_BD466495_D9DC_4E9C_B19E_D197732C7ABD_.wvu.Rows" localSheetId="1" hidden="1">'Форма 1 '!$21:$21,'Форма 1 '!$53:$53,'Форма 1 '!$58:$58</definedName>
    <definedName name="Z_E44E7E3D_C565_462E_8FF5_DB5DF1D2E86E_.wvu.PrintArea" localSheetId="1" hidden="1">'Форма 1 '!$B$1:$G$114</definedName>
    <definedName name="Z_E44E7E3D_C565_462E_8FF5_DB5DF1D2E86E_.wvu.PrintArea" localSheetId="0" hidden="1">'Форма 2 '!$B$2:$F$66</definedName>
    <definedName name="Z_E44E7E3D_C565_462E_8FF5_DB5DF1D2E86E_.wvu.Rows" localSheetId="1" hidden="1">'Форма 1 '!$21:$21,'Форма 1 '!$53:$53,'Форма 1 '!$58:$58</definedName>
    <definedName name="_xlnm.Print_Area" localSheetId="1">'Форма 1 '!$B$1:$G$114</definedName>
    <definedName name="_xlnm.Print_Area" localSheetId="0">'Форма 2 '!$B$2:$F$66</definedName>
  </definedNames>
  <calcPr calcId="145621"/>
  <customWorkbookViews>
    <customWorkbookView name="aedigarov - Личное представление" guid="{59937391-D8B4-4B6E-A6AE-92BB383F59BC}" mergeInterval="0" personalView="1" maximized="1" xWindow="1" yWindow="1" windowWidth="1916" windowHeight="850" tabRatio="938" activeSheetId="2"/>
    <customWorkbookView name="Афанасьва - Личное представление" guid="{6E171036-AF9D-4160-925E-C46BAE6D95D5}" mergeInterval="0" personalView="1" maximized="1" windowWidth="1916" windowHeight="855" tabRatio="938" activeSheetId="1"/>
    <customWorkbookView name="Евсеева - Личное представление" guid="{B8E47675-B350-4FA4-AE19-D17EBBD67AA2}" mergeInterval="0" personalView="1" maximized="1" xWindow="1" yWindow="1" windowWidth="1916" windowHeight="850" tabRatio="938" activeSheetId="2"/>
    <customWorkbookView name="Кузнецова - Личное представление" guid="{40E12419-15FB-4B8D-8AAC-683277454E93}" mergeInterval="0" personalView="1" maximized="1" xWindow="1" yWindow="1" windowWidth="1916" windowHeight="850" tabRatio="938" activeSheetId="1"/>
    <customWorkbookView name="Евсеева Е.Н. - Личное представление" guid="{BD466495-D9DC-4E9C-B19E-D197732C7ABD}" autoUpdate="1" mergeInterval="5" changesSavedWin="1" personalView="1" maximized="1" xWindow="1" yWindow="1" windowWidth="1600" windowHeight="679" tabRatio="938" activeSheetId="1"/>
    <customWorkbookView name="mkuznetsova - Личное представление" guid="{4948C861-CA7A-4576-9B53-287A00F8D53F}" mergeInterval="0" personalView="1" maximized="1" xWindow="1" yWindow="1" windowWidth="1680" windowHeight="828" tabRatio="247" activeSheetId="2"/>
    <customWorkbookView name="ЕвсееваМ - Личное представление" guid="{E44E7E3D-C565-462E-8FF5-DB5DF1D2E86E}" mergeInterval="0" personalView="1" maximized="1" xWindow="1" yWindow="1" windowWidth="1920" windowHeight="859" tabRatio="938" activeSheetId="1"/>
    <customWorkbookView name="User - Личное представление" guid="{1C52428F-363C-4055-9254-AB5ABA80D893}" mergeInterval="0" personalView="1" xWindow="1003" yWindow="33" windowWidth="913" windowHeight="822" tabRatio="938" activeSheetId="2"/>
    <customWorkbookView name="Афанасьва М.С. - Личное представление" guid="{B8FF18F5-1EBB-470B-A50E-A7E7AB99B39F}" mergeInterval="0" personalView="1" maximized="1" windowWidth="1916" windowHeight="855" tabRatio="938" activeSheetId="2"/>
    <customWorkbookView name="Кузнетцова - Личное представление" guid="{7F1972F6-79C4-44E3-945A-F259D5D2BD9F}" mergeInterval="0" personalView="1" maximized="1" xWindow="1" yWindow="1" windowWidth="1436" windowHeight="670" tabRatio="938" activeSheetId="1"/>
  </customWorkbookViews>
</workbook>
</file>

<file path=xl/calcChain.xml><?xml version="1.0" encoding="utf-8"?>
<calcChain xmlns="http://schemas.openxmlformats.org/spreadsheetml/2006/main">
  <c r="F52" i="1"/>
  <c r="G52"/>
  <c r="E52"/>
  <c r="E31" l="1"/>
  <c r="E22" i="2" l="1"/>
  <c r="E30" l="1"/>
  <c r="E19" l="1"/>
  <c r="E47" i="1"/>
  <c r="F22" i="2"/>
  <c r="F19" s="1"/>
  <c r="E28"/>
  <c r="E36" s="1"/>
  <c r="F30"/>
  <c r="F28" s="1"/>
  <c r="E29" i="1"/>
  <c r="F29"/>
  <c r="G29"/>
  <c r="E41"/>
  <c r="F41"/>
  <c r="G41"/>
  <c r="G47"/>
  <c r="F47"/>
  <c r="E59"/>
  <c r="F59"/>
  <c r="G59"/>
  <c r="E79"/>
  <c r="E108" s="1"/>
  <c r="F79"/>
  <c r="F108" s="1"/>
  <c r="G79"/>
  <c r="G108" s="1"/>
  <c r="E85"/>
  <c r="F85"/>
  <c r="G85"/>
  <c r="E89"/>
  <c r="E102" s="1"/>
  <c r="F89"/>
  <c r="F102" s="1"/>
  <c r="G89"/>
  <c r="G102" s="1"/>
  <c r="G103" l="1"/>
  <c r="E39" i="2"/>
  <c r="E45" s="1"/>
  <c r="E52" s="1"/>
  <c r="F36"/>
  <c r="F39" s="1"/>
  <c r="E103" i="1"/>
  <c r="G40"/>
  <c r="G64" s="1"/>
  <c r="G65" s="1"/>
  <c r="F103"/>
  <c r="E40"/>
  <c r="E64" s="1"/>
  <c r="F40"/>
  <c r="F64" s="1"/>
  <c r="F65" s="1"/>
  <c r="E65" l="1"/>
  <c r="E104" s="1"/>
  <c r="G104"/>
  <c r="F104"/>
  <c r="F45" i="2"/>
  <c r="F52" s="1"/>
  <c r="E56"/>
  <c r="F56" l="1"/>
  <c r="G46"/>
</calcChain>
</file>

<file path=xl/sharedStrings.xml><?xml version="1.0" encoding="utf-8"?>
<sst xmlns="http://schemas.openxmlformats.org/spreadsheetml/2006/main" count="221" uniqueCount="183">
  <si>
    <t xml:space="preserve">Нематериальные активы </t>
  </si>
  <si>
    <t>Отложенные налоговые активы</t>
  </si>
  <si>
    <t>Прочие внеоборотные активы</t>
  </si>
  <si>
    <t xml:space="preserve">     ИТОГО по разделу I</t>
  </si>
  <si>
    <t xml:space="preserve"> </t>
  </si>
  <si>
    <t>II. ОБОРОТНЫЕ АКТИВЫ</t>
  </si>
  <si>
    <t>Запасы</t>
  </si>
  <si>
    <t xml:space="preserve">     в том числе:</t>
  </si>
  <si>
    <t xml:space="preserve">Налог на добавленную стоимость по приобретенным ценностям </t>
  </si>
  <si>
    <t xml:space="preserve">    Собственные акции, выкупленные у акционеров</t>
  </si>
  <si>
    <t>Прочие оборотные активы</t>
  </si>
  <si>
    <t xml:space="preserve">     ИТОГО по разделу II</t>
  </si>
  <si>
    <t>КОДЫ</t>
  </si>
  <si>
    <t xml:space="preserve">Идентификационный номер налогоплательщика </t>
  </si>
  <si>
    <t>ИНН</t>
  </si>
  <si>
    <t xml:space="preserve">  по ОКВЭД</t>
  </si>
  <si>
    <t xml:space="preserve">Организационно-правовая форма/форма собственности </t>
  </si>
  <si>
    <t xml:space="preserve">  по ОКОПФ/ОКФС</t>
  </si>
  <si>
    <t>по ОКЕИ</t>
  </si>
  <si>
    <r>
      <t xml:space="preserve">Единица измерения    </t>
    </r>
    <r>
      <rPr>
        <b/>
        <sz val="8"/>
        <rFont val="Arial"/>
        <family val="2"/>
      </rPr>
      <t>тыс.руб.</t>
    </r>
  </si>
  <si>
    <t>БУХГАЛТЕРСКИЙ БАЛАНС</t>
  </si>
  <si>
    <t>0710001</t>
  </si>
  <si>
    <t xml:space="preserve">Резервный капитал </t>
  </si>
  <si>
    <t>Нераспределенная прибыль (непокрытый убыток)</t>
  </si>
  <si>
    <t xml:space="preserve">          ИТОГО по разделу III</t>
  </si>
  <si>
    <t>IV. ДОЛГОСРОЧНЫЕ ОБЯЗАТЕЛЬСТВА</t>
  </si>
  <si>
    <t>Отложенные налоговые обязательства</t>
  </si>
  <si>
    <t xml:space="preserve">          ИТОГО по разделу IV</t>
  </si>
  <si>
    <t>V. КРАТКОСРОЧНЫЕ ОБЯЗАТЕЛЬСТВА</t>
  </si>
  <si>
    <t xml:space="preserve">     в том числе: </t>
  </si>
  <si>
    <t xml:space="preserve">     поставщики и подрядчики </t>
  </si>
  <si>
    <t xml:space="preserve">     прочие кредиторы</t>
  </si>
  <si>
    <t xml:space="preserve">     авансы полученные </t>
  </si>
  <si>
    <t xml:space="preserve">     векселя к уплате </t>
  </si>
  <si>
    <t xml:space="preserve">Доходы будущих периодов </t>
  </si>
  <si>
    <t xml:space="preserve">          ИТОГО по разделу V</t>
  </si>
  <si>
    <t>Наименование показателя</t>
  </si>
  <si>
    <t xml:space="preserve">(подпись) </t>
  </si>
  <si>
    <t>СПРАВОЧНО</t>
  </si>
  <si>
    <t xml:space="preserve">Собственные акции, выкупленные у акционеров </t>
  </si>
  <si>
    <t>0710002</t>
  </si>
  <si>
    <t>по основной деятельности</t>
  </si>
  <si>
    <t>по посреднической деятельности</t>
  </si>
  <si>
    <t>по прочей деятельности</t>
  </si>
  <si>
    <t>Коммерческие расходы</t>
  </si>
  <si>
    <t>Управленческие расходы</t>
  </si>
  <si>
    <t>Проценты к получению</t>
  </si>
  <si>
    <t>Проценты к уплате</t>
  </si>
  <si>
    <t>Доходы от участия в других организациях</t>
  </si>
  <si>
    <t>Прочие  доходы</t>
  </si>
  <si>
    <t>Прочие  расходы</t>
  </si>
  <si>
    <t>Текущий налог на прибыль</t>
  </si>
  <si>
    <t>Разводненная прибыль (убыток) на акцию</t>
  </si>
  <si>
    <t>в том числе</t>
  </si>
  <si>
    <t>прочее</t>
  </si>
  <si>
    <t xml:space="preserve">     Прибыль (убыток) до налогообложения </t>
  </si>
  <si>
    <t xml:space="preserve">                Чистые активы  </t>
  </si>
  <si>
    <t xml:space="preserve">  по ОКПО</t>
  </si>
  <si>
    <t>Пояснения № п/п</t>
  </si>
  <si>
    <t>Заемные средства</t>
  </si>
  <si>
    <t>Прочие  обязательства</t>
  </si>
  <si>
    <t>Форма по ОКУД</t>
  </si>
  <si>
    <t xml:space="preserve">                                       (расшифровка подписи) </t>
  </si>
  <si>
    <t>Результаты исследований и разработок</t>
  </si>
  <si>
    <t xml:space="preserve">    в том числе платежи по которой ожидаются более чем через 12 месяцев после отчетной даты:           </t>
  </si>
  <si>
    <t>Дебиторская задолженность</t>
  </si>
  <si>
    <t xml:space="preserve">     в том числе платежи по которой ожидаются в течение 12 месяцев после отчетной даты:</t>
  </si>
  <si>
    <t>Переоценка внеоборотных активов</t>
  </si>
  <si>
    <t>Добавочный капитал (без переоценки)</t>
  </si>
  <si>
    <t xml:space="preserve">            покупатели и заказчики</t>
  </si>
  <si>
    <t xml:space="preserve">            векселя к получению</t>
  </si>
  <si>
    <t xml:space="preserve">            авансы выданные</t>
  </si>
  <si>
    <t xml:space="preserve">            прочие дебиторы</t>
  </si>
  <si>
    <t xml:space="preserve">             покупатели и заказчики </t>
  </si>
  <si>
    <t xml:space="preserve">             векселя к получению</t>
  </si>
  <si>
    <t>Главный бухгалтер_______________________</t>
  </si>
  <si>
    <t>Руководитель  ___________________________</t>
  </si>
  <si>
    <t xml:space="preserve">      задолженность участникам (учредителям)    по выплате доходов </t>
  </si>
  <si>
    <t>Дата ( число, месяц, год)</t>
  </si>
  <si>
    <t>Пояснения</t>
  </si>
  <si>
    <t xml:space="preserve">Пояснения </t>
  </si>
  <si>
    <t>2110</t>
  </si>
  <si>
    <t>2120</t>
  </si>
  <si>
    <t>2100</t>
  </si>
  <si>
    <t>2210</t>
  </si>
  <si>
    <t>2220</t>
  </si>
  <si>
    <t>2200</t>
  </si>
  <si>
    <t>2310</t>
  </si>
  <si>
    <t>2320</t>
  </si>
  <si>
    <t>2330</t>
  </si>
  <si>
    <t>2340</t>
  </si>
  <si>
    <t>2111</t>
  </si>
  <si>
    <t>2112</t>
  </si>
  <si>
    <t>2113</t>
  </si>
  <si>
    <t>2121</t>
  </si>
  <si>
    <t>2122</t>
  </si>
  <si>
    <t>2123</t>
  </si>
  <si>
    <t>Изменение отложенных налоговых обязательств</t>
  </si>
  <si>
    <t>Изменение отложенных налоговых активов</t>
  </si>
  <si>
    <t>Совокупный финансовый результат периода</t>
  </si>
  <si>
    <t>Результат от прочих операций, не включаемый в чистую прибыль (убыток) периода</t>
  </si>
  <si>
    <t>Результат от переоценки внеоборотных активов, не включаемый в чистую прибыль (убыток)</t>
  </si>
  <si>
    <t xml:space="preserve">      в том числе проданных:</t>
  </si>
  <si>
    <t xml:space="preserve">      из них: продукции собственного производства</t>
  </si>
  <si>
    <t xml:space="preserve">                   товары, приобретенные для перепродажи</t>
  </si>
  <si>
    <t xml:space="preserve">                    работы, услуги</t>
  </si>
  <si>
    <t xml:space="preserve">     Прибыль (убыток) от продаж </t>
  </si>
  <si>
    <t xml:space="preserve">     Чистая прибыль (убыток) </t>
  </si>
  <si>
    <r>
      <t>Себестоимость</t>
    </r>
    <r>
      <rPr>
        <sz val="8"/>
        <rFont val="Arial"/>
        <family val="2"/>
        <charset val="204"/>
      </rPr>
      <t xml:space="preserve"> продаж</t>
    </r>
  </si>
  <si>
    <r>
      <t>Выручка</t>
    </r>
    <r>
      <rPr>
        <sz val="8"/>
        <rFont val="Arial"/>
        <family val="2"/>
        <charset val="204"/>
      </rPr>
      <t xml:space="preserve"> от продаж (за минусом налога на добавленную </t>
    </r>
  </si>
  <si>
    <t xml:space="preserve">Код </t>
  </si>
  <si>
    <t xml:space="preserve">Код            </t>
  </si>
  <si>
    <t>Идентификационный номер налогоплательщика  ____________ ИНН</t>
  </si>
  <si>
    <t xml:space="preserve">  _________________________________________   по ОКОПФ/ОКФС</t>
  </si>
  <si>
    <t>Единица измерения:  тыс. руб.                                                  по ОКЕИ</t>
  </si>
  <si>
    <t>_________________________________________________________</t>
  </si>
  <si>
    <t>Форма 0710001 с.2</t>
  </si>
  <si>
    <t>Нименование показателя</t>
  </si>
  <si>
    <t>Кредиторская задолженность</t>
  </si>
  <si>
    <t xml:space="preserve">    в том числе от продаж:</t>
  </si>
  <si>
    <t xml:space="preserve">         в том числе постоянные налоговые обязательства (активы)</t>
  </si>
  <si>
    <t>АКТИВ                                                                                                                     I. ВНЕОБОРОТНЫЕ АКТИВЫ</t>
  </si>
  <si>
    <t xml:space="preserve">    затраты в незавершенном производстве </t>
  </si>
  <si>
    <t xml:space="preserve">    готовая продукция и товары для перепродажи </t>
  </si>
  <si>
    <t xml:space="preserve">    товары отгруженные </t>
  </si>
  <si>
    <t xml:space="preserve">    прочие запасы и затраты</t>
  </si>
  <si>
    <t xml:space="preserve">    БАЛАНС  (сумма строк 1100+1200)</t>
  </si>
  <si>
    <t xml:space="preserve">       БАЛАНС (сумма строк  1300+1400+1500)</t>
  </si>
  <si>
    <t>стоимость, акцизов)</t>
  </si>
  <si>
    <t>Акциз по подакцизным материально-производственным запасам</t>
  </si>
  <si>
    <t xml:space="preserve">Краткосрочные финансовые вложения </t>
  </si>
  <si>
    <t xml:space="preserve">Уставный капитал </t>
  </si>
  <si>
    <t xml:space="preserve">               в том числе:</t>
  </si>
  <si>
    <t xml:space="preserve">             авансы выданные (60,76)</t>
  </si>
  <si>
    <t xml:space="preserve">    сырье, материалы и другие аналогичные ценности</t>
  </si>
  <si>
    <t>ПАССИВ                                                                                                              III. КАПИТАЛ И РЕЗЕРВЫ</t>
  </si>
  <si>
    <r>
      <t>Валовая</t>
    </r>
    <r>
      <rPr>
        <sz val="8"/>
        <rFont val="Arial"/>
        <family val="2"/>
        <charset val="204"/>
      </rPr>
      <t xml:space="preserve"> прибыль (убыток)</t>
    </r>
  </si>
  <si>
    <t xml:space="preserve">      по налогам и сборам</t>
  </si>
  <si>
    <t xml:space="preserve">      перед государственными внебюджетными фондами </t>
  </si>
  <si>
    <t xml:space="preserve">      перед персоналом организации </t>
  </si>
  <si>
    <t>Оценочные обязательства</t>
  </si>
  <si>
    <t>Евсеева Е.Н.</t>
  </si>
  <si>
    <t>3017041554</t>
  </si>
  <si>
    <t>Денежные средства и денежные эквиваленты</t>
  </si>
  <si>
    <t>Проверка</t>
  </si>
  <si>
    <t>Нераспределенная прибыль (непокрытый убыток) текущего года</t>
  </si>
  <si>
    <t>Касса</t>
  </si>
  <si>
    <t>Расчетный счет</t>
  </si>
  <si>
    <t>Денежные эквиваленты</t>
  </si>
  <si>
    <t>задолженность бюджета и внебюджетных фондов</t>
  </si>
  <si>
    <t xml:space="preserve">             прочие дебиторы:</t>
  </si>
  <si>
    <t>Пеня и штрафы присужденные</t>
  </si>
  <si>
    <t>Прочие дебиторы</t>
  </si>
  <si>
    <t>Нематериальные поисковы активы</t>
  </si>
  <si>
    <t>Материальные поисковые активы</t>
  </si>
  <si>
    <t>Основные средства</t>
  </si>
  <si>
    <t>Незавершенное строительство</t>
  </si>
  <si>
    <t>Доходные вложения в материальные ценности</t>
  </si>
  <si>
    <t>Доходные финансовые вложения</t>
  </si>
  <si>
    <t>ОТЧЕТ О ФИНАНСОВЫХ РЕЗУЛЬТАТАХ</t>
  </si>
  <si>
    <t>=стр2300*20%+стр.2421+стр.2450</t>
  </si>
  <si>
    <t>Местонахождение (адрес): _______________________________</t>
  </si>
  <si>
    <r>
      <t xml:space="preserve">Вид </t>
    </r>
    <r>
      <rPr>
        <sz val="8"/>
        <color indexed="12"/>
        <rFont val="Arial"/>
        <family val="2"/>
        <charset val="204"/>
      </rPr>
      <t>экономической</t>
    </r>
    <r>
      <rPr>
        <sz val="8"/>
        <rFont val="Arial"/>
        <family val="2"/>
        <charset val="204"/>
      </rPr>
      <t xml:space="preserve"> деятельности _________________________________________________________</t>
    </r>
  </si>
  <si>
    <t>72614819</t>
  </si>
  <si>
    <t>12247/16</t>
  </si>
  <si>
    <r>
      <t>Организация: ПАО " Астраханская энергосбытовая компания"</t>
    </r>
    <r>
      <rPr>
        <b/>
        <sz val="8"/>
        <rFont val="Arial"/>
        <family val="2"/>
      </rPr>
      <t xml:space="preserve">                                                                                                </t>
    </r>
  </si>
  <si>
    <t>Организация _ПАО "Астраханская энергосбытовая компания" по ОКПО</t>
  </si>
  <si>
    <t>налог</t>
  </si>
  <si>
    <t>Стаценко О.А.</t>
  </si>
  <si>
    <t xml:space="preserve"> Вид экономической деятельности ___________________ по ОКВЭД2</t>
  </si>
  <si>
    <t>СПРАВОЧНО                                                                                                 Базовая прибыль (убыток) на акцию</t>
  </si>
  <si>
    <t>35.13</t>
  </si>
  <si>
    <t>На 31 декабря 2016г.</t>
  </si>
  <si>
    <t>На 31 декабря 2017 г.</t>
  </si>
  <si>
    <t>На 31 декабря 2017г.</t>
  </si>
  <si>
    <t xml:space="preserve">   </t>
  </si>
  <si>
    <t xml:space="preserve">                             за январь-июнь  2018  год</t>
  </si>
  <si>
    <t>За январь-июнь  2018 г.</t>
  </si>
  <si>
    <t>За январь-июнь 2017 г.</t>
  </si>
  <si>
    <t>23 июля  2018 г.</t>
  </si>
  <si>
    <t>на 1 полугодие 2018года</t>
  </si>
  <si>
    <t>"23" июля 2018 г.</t>
  </si>
  <si>
    <t>на  30 июня 2018 г.</t>
  </si>
</sst>
</file>

<file path=xl/styles.xml><?xml version="1.0" encoding="utf-8"?>
<styleSheet xmlns="http://schemas.openxmlformats.org/spreadsheetml/2006/main">
  <numFmts count="6">
    <numFmt numFmtId="164" formatCode="* _-#,##0&quot;р.&quot;;* \-#,##0&quot;р.&quot;;* _-&quot;-&quot;&quot;р.&quot;;@"/>
    <numFmt numFmtId="165" formatCode="[Black]##############################"/>
    <numFmt numFmtId="166" formatCode="[Black]######"/>
    <numFmt numFmtId="167" formatCode="\&amp;\&amp;\&amp;\ \&amp;\&amp;\&amp;\ \&amp;\&amp;\&amp;\ \&amp;\&amp;\2"/>
    <numFmt numFmtId="168" formatCode="######"/>
    <numFmt numFmtId="169" formatCode="\д\д\|\м\м\м\м\|\с\с\с\с\г."/>
  </numFmts>
  <fonts count="21">
    <font>
      <sz val="10"/>
      <name val="Arial"/>
      <charset val="204"/>
    </font>
    <font>
      <b/>
      <sz val="10"/>
      <name val="Arial"/>
      <family val="2"/>
      <charset val="204"/>
    </font>
    <font>
      <b/>
      <sz val="8"/>
      <name val="Arial"/>
      <family val="2"/>
      <charset val="204"/>
    </font>
    <font>
      <sz val="9"/>
      <name val="Arial"/>
      <family val="2"/>
      <charset val="204"/>
    </font>
    <font>
      <b/>
      <sz val="9"/>
      <name val="Arial"/>
      <family val="2"/>
      <charset val="204"/>
    </font>
    <font>
      <sz val="8"/>
      <name val="Arial"/>
      <family val="2"/>
      <charset val="204"/>
    </font>
    <font>
      <b/>
      <sz val="9"/>
      <color indexed="17"/>
      <name val="Arial"/>
      <family val="2"/>
      <charset val="204"/>
    </font>
    <font>
      <b/>
      <sz val="8"/>
      <name val="Arial"/>
      <family val="2"/>
    </font>
    <font>
      <sz val="6"/>
      <name val="Arial"/>
      <family val="2"/>
      <charset val="204"/>
    </font>
    <font>
      <b/>
      <sz val="9"/>
      <name val="Arial"/>
      <family val="2"/>
    </font>
    <font>
      <b/>
      <sz val="10"/>
      <name val="Arial"/>
      <family val="2"/>
    </font>
    <font>
      <b/>
      <sz val="8"/>
      <name val="Arial"/>
      <family val="2"/>
      <charset val="204"/>
    </font>
    <font>
      <b/>
      <sz val="9"/>
      <color indexed="8"/>
      <name val="Arial"/>
      <family val="2"/>
      <charset val="204"/>
    </font>
    <font>
      <sz val="8"/>
      <name val="Arial"/>
      <family val="2"/>
      <charset val="204"/>
    </font>
    <font>
      <sz val="8"/>
      <color indexed="12"/>
      <name val="Arial"/>
      <family val="2"/>
      <charset val="204"/>
    </font>
    <font>
      <b/>
      <sz val="10"/>
      <name val="Arial"/>
      <family val="2"/>
      <charset val="204"/>
    </font>
    <font>
      <sz val="9"/>
      <name val="Arial"/>
      <family val="2"/>
      <charset val="204"/>
    </font>
    <font>
      <b/>
      <sz val="9"/>
      <name val="Arial"/>
      <family val="2"/>
      <charset val="204"/>
    </font>
    <font>
      <sz val="10"/>
      <name val="Arial"/>
      <family val="2"/>
      <charset val="204"/>
    </font>
    <font>
      <b/>
      <sz val="9"/>
      <color rgb="FFFF0000"/>
      <name val="Arial"/>
      <family val="2"/>
      <charset val="204"/>
    </font>
    <font>
      <b/>
      <sz val="9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77">
    <xf numFmtId="0" fontId="0" fillId="0" borderId="0" xfId="0"/>
    <xf numFmtId="166" fontId="0" fillId="0" borderId="1" xfId="0" applyNumberFormat="1" applyFont="1" applyFill="1" applyBorder="1" applyAlignment="1" applyProtection="1">
      <alignment horizontal="center" vertical="center"/>
    </xf>
    <xf numFmtId="0" fontId="4" fillId="0" borderId="2" xfId="0" applyNumberFormat="1" applyFont="1" applyFill="1" applyBorder="1" applyAlignment="1" applyProtection="1">
      <alignment horizontal="center" vertical="center"/>
    </xf>
    <xf numFmtId="0" fontId="4" fillId="0" borderId="4" xfId="0" applyNumberFormat="1" applyFont="1" applyFill="1" applyBorder="1" applyAlignment="1" applyProtection="1">
      <alignment horizontal="center" vertical="center"/>
    </xf>
    <xf numFmtId="0" fontId="4" fillId="0" borderId="5" xfId="0" applyNumberFormat="1" applyFont="1" applyFill="1" applyBorder="1" applyAlignment="1" applyProtection="1">
      <alignment horizontal="center" vertical="center"/>
    </xf>
    <xf numFmtId="0" fontId="4" fillId="0" borderId="7" xfId="0" applyNumberFormat="1" applyFont="1" applyFill="1" applyBorder="1" applyAlignment="1" applyProtection="1">
      <alignment horizontal="center" vertical="center"/>
    </xf>
    <xf numFmtId="168" fontId="4" fillId="0" borderId="4" xfId="0" applyNumberFormat="1" applyFont="1" applyFill="1" applyBorder="1" applyAlignment="1" applyProtection="1">
      <alignment horizontal="center" vertical="center"/>
    </xf>
    <xf numFmtId="168" fontId="4" fillId="0" borderId="2" xfId="0" applyNumberFormat="1" applyFont="1" applyFill="1" applyBorder="1" applyAlignment="1" applyProtection="1">
      <alignment horizontal="center" vertical="center"/>
    </xf>
    <xf numFmtId="0" fontId="1" fillId="0" borderId="8" xfId="0" applyNumberFormat="1" applyFont="1" applyFill="1" applyBorder="1" applyAlignment="1" applyProtection="1">
      <alignment horizontal="center" vertical="center"/>
    </xf>
    <xf numFmtId="0" fontId="1" fillId="0" borderId="0" xfId="0" applyNumberFormat="1" applyFont="1" applyFill="1" applyAlignment="1" applyProtection="1">
      <alignment horizontal="center" vertical="center"/>
    </xf>
    <xf numFmtId="0" fontId="1" fillId="0" borderId="0" xfId="0" applyNumberFormat="1" applyFont="1" applyFill="1" applyAlignment="1" applyProtection="1">
      <alignment horizontal="center"/>
    </xf>
    <xf numFmtId="0" fontId="4" fillId="0" borderId="9" xfId="0" applyNumberFormat="1" applyFont="1" applyFill="1" applyBorder="1" applyAlignment="1" applyProtection="1">
      <alignment horizontal="center" vertical="center"/>
    </xf>
    <xf numFmtId="167" fontId="4" fillId="0" borderId="0" xfId="0" applyNumberFormat="1" applyFont="1" applyFill="1" applyBorder="1" applyAlignment="1" applyProtection="1">
      <alignment horizontal="right"/>
    </xf>
    <xf numFmtId="0" fontId="4" fillId="0" borderId="1" xfId="0" applyNumberFormat="1" applyFont="1" applyFill="1" applyBorder="1" applyAlignment="1" applyProtection="1">
      <alignment horizontal="center" vertical="center"/>
    </xf>
    <xf numFmtId="0" fontId="4" fillId="0" borderId="10" xfId="0" applyNumberFormat="1" applyFont="1" applyFill="1" applyBorder="1" applyAlignment="1" applyProtection="1">
      <alignment horizontal="center" vertical="center"/>
    </xf>
    <xf numFmtId="0" fontId="4" fillId="0" borderId="8" xfId="0" applyNumberFormat="1" applyFont="1" applyFill="1" applyBorder="1" applyAlignment="1" applyProtection="1">
      <alignment horizontal="center" vertical="center"/>
    </xf>
    <xf numFmtId="0" fontId="4" fillId="0" borderId="0" xfId="0" applyNumberFormat="1" applyFont="1" applyFill="1" applyBorder="1" applyAlignment="1" applyProtection="1">
      <alignment horizontal="center" vertical="center"/>
    </xf>
    <xf numFmtId="0" fontId="4" fillId="0" borderId="6" xfId="0" applyNumberFormat="1" applyFont="1" applyFill="1" applyBorder="1" applyAlignment="1" applyProtection="1">
      <alignment horizontal="centerContinuous"/>
    </xf>
    <xf numFmtId="0" fontId="1" fillId="0" borderId="0" xfId="0" applyNumberFormat="1" applyFont="1" applyFill="1" applyBorder="1" applyAlignment="1" applyProtection="1">
      <alignment horizontal="center" vertical="center"/>
    </xf>
    <xf numFmtId="0" fontId="0" fillId="0" borderId="0" xfId="0" applyFont="1" applyFill="1"/>
    <xf numFmtId="0" fontId="12" fillId="0" borderId="11" xfId="0" applyNumberFormat="1" applyFont="1" applyFill="1" applyBorder="1" applyAlignment="1" applyProtection="1">
      <alignment horizontal="center"/>
    </xf>
    <xf numFmtId="0" fontId="12" fillId="0" borderId="6" xfId="0" applyNumberFormat="1" applyFont="1" applyFill="1" applyBorder="1" applyAlignment="1" applyProtection="1">
      <alignment horizontal="centerContinuous"/>
    </xf>
    <xf numFmtId="0" fontId="12" fillId="0" borderId="11" xfId="0" applyNumberFormat="1" applyFont="1" applyFill="1" applyBorder="1" applyAlignment="1" applyProtection="1">
      <alignment horizontal="centerContinuous"/>
    </xf>
    <xf numFmtId="167" fontId="4" fillId="0" borderId="0" xfId="0" applyNumberFormat="1" applyFont="1" applyFill="1" applyBorder="1" applyAlignment="1" applyProtection="1">
      <alignment horizontal="right" vertical="center"/>
    </xf>
    <xf numFmtId="167" fontId="4" fillId="0" borderId="0" xfId="1" applyNumberFormat="1" applyFont="1" applyFill="1" applyBorder="1" applyAlignment="1" applyProtection="1">
      <alignment horizontal="right" vertical="center"/>
    </xf>
    <xf numFmtId="0" fontId="2" fillId="0" borderId="12" xfId="0" applyNumberFormat="1" applyFont="1" applyFill="1" applyBorder="1" applyAlignment="1" applyProtection="1">
      <alignment horizontal="center" vertical="center" wrapText="1"/>
    </xf>
    <xf numFmtId="0" fontId="0" fillId="0" borderId="0" xfId="0" applyFont="1" applyFill="1" applyAlignment="1">
      <alignment wrapText="1"/>
    </xf>
    <xf numFmtId="0" fontId="7" fillId="0" borderId="0" xfId="0" applyNumberFormat="1" applyFont="1" applyFill="1" applyBorder="1" applyAlignment="1" applyProtection="1">
      <alignment horizont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right"/>
    </xf>
    <xf numFmtId="0" fontId="5" fillId="0" borderId="0" xfId="0" applyNumberFormat="1" applyFont="1" applyFill="1" applyAlignment="1">
      <alignment horizontal="right"/>
    </xf>
    <xf numFmtId="0" fontId="5" fillId="0" borderId="0" xfId="0" applyFont="1" applyFill="1" applyBorder="1" applyAlignment="1">
      <alignment horizontal="center" wrapText="1"/>
    </xf>
    <xf numFmtId="0" fontId="7" fillId="0" borderId="7" xfId="0" applyNumberFormat="1" applyFont="1" applyFill="1" applyBorder="1" applyAlignment="1">
      <alignment horizontal="right" vertical="center"/>
    </xf>
    <xf numFmtId="0" fontId="7" fillId="0" borderId="13" xfId="0" applyNumberFormat="1" applyFont="1" applyFill="1" applyBorder="1" applyAlignment="1">
      <alignment horizontal="right" vertical="center"/>
    </xf>
    <xf numFmtId="0" fontId="7" fillId="0" borderId="1" xfId="0" applyNumberFormat="1" applyFont="1" applyFill="1" applyBorder="1" applyAlignment="1">
      <alignment horizontal="centerContinuous" vertical="center"/>
    </xf>
    <xf numFmtId="0" fontId="7" fillId="0" borderId="14" xfId="0" applyNumberFormat="1" applyFont="1" applyFill="1" applyBorder="1" applyAlignment="1">
      <alignment horizontal="centerContinuous" vertical="center"/>
    </xf>
    <xf numFmtId="0" fontId="7" fillId="0" borderId="0" xfId="0" applyNumberFormat="1" applyFont="1" applyFill="1" applyBorder="1" applyAlignment="1">
      <alignment horizontal="right" vertical="center"/>
    </xf>
    <xf numFmtId="0" fontId="7" fillId="0" borderId="0" xfId="0" applyNumberFormat="1" applyFont="1" applyFill="1" applyBorder="1" applyAlignment="1">
      <alignment horizontal="center" vertical="center"/>
    </xf>
    <xf numFmtId="0" fontId="2" fillId="0" borderId="15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Alignment="1">
      <alignment wrapText="1"/>
    </xf>
    <xf numFmtId="0" fontId="8" fillId="0" borderId="0" xfId="0" applyNumberFormat="1" applyFont="1" applyFill="1" applyAlignment="1">
      <alignment horizontal="center" vertical="top" wrapText="1"/>
    </xf>
    <xf numFmtId="0" fontId="9" fillId="0" borderId="0" xfId="0" applyNumberFormat="1" applyFont="1" applyFill="1" applyAlignment="1">
      <alignment wrapText="1"/>
    </xf>
    <xf numFmtId="0" fontId="15" fillId="0" borderId="0" xfId="0" applyFont="1" applyFill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right"/>
    </xf>
    <xf numFmtId="0" fontId="2" fillId="0" borderId="0" xfId="0" applyNumberFormat="1" applyFont="1" applyFill="1" applyBorder="1" applyAlignment="1" applyProtection="1">
      <alignment horizontal="left" vertical="center" wrapText="1"/>
    </xf>
    <xf numFmtId="49" fontId="7" fillId="0" borderId="7" xfId="0" applyNumberFormat="1" applyFont="1" applyFill="1" applyBorder="1" applyAlignment="1">
      <alignment horizontal="center" vertical="center"/>
    </xf>
    <xf numFmtId="49" fontId="7" fillId="0" borderId="13" xfId="0" applyNumberFormat="1" applyFont="1" applyFill="1" applyBorder="1" applyAlignment="1">
      <alignment horizontal="center" vertical="center"/>
    </xf>
    <xf numFmtId="165" fontId="2" fillId="0" borderId="16" xfId="0" applyNumberFormat="1" applyFont="1" applyFill="1" applyBorder="1" applyAlignment="1">
      <alignment horizontal="center" vertical="center" wrapText="1"/>
    </xf>
    <xf numFmtId="0" fontId="5" fillId="0" borderId="17" xfId="0" applyNumberFormat="1" applyFont="1" applyFill="1" applyBorder="1" applyAlignment="1" applyProtection="1"/>
    <xf numFmtId="0" fontId="5" fillId="0" borderId="18" xfId="0" applyNumberFormat="1" applyFont="1" applyFill="1" applyBorder="1" applyAlignment="1" applyProtection="1"/>
    <xf numFmtId="0" fontId="5" fillId="0" borderId="11" xfId="0" applyNumberFormat="1" applyFont="1" applyFill="1" applyBorder="1" applyAlignment="1" applyProtection="1"/>
    <xf numFmtId="0" fontId="5" fillId="0" borderId="6" xfId="0" applyNumberFormat="1" applyFont="1" applyFill="1" applyBorder="1" applyAlignment="1" applyProtection="1"/>
    <xf numFmtId="169" fontId="1" fillId="0" borderId="0" xfId="0" applyNumberFormat="1" applyFont="1" applyFill="1" applyAlignment="1" applyProtection="1">
      <alignment horizontal="left"/>
    </xf>
    <xf numFmtId="0" fontId="0" fillId="0" borderId="0" xfId="0" applyFill="1" applyAlignment="1"/>
    <xf numFmtId="0" fontId="0" fillId="0" borderId="0" xfId="0" applyFont="1" applyFill="1" applyAlignment="1"/>
    <xf numFmtId="0" fontId="0" fillId="0" borderId="0" xfId="0" applyFont="1" applyFill="1" applyBorder="1" applyAlignment="1"/>
    <xf numFmtId="0" fontId="5" fillId="0" borderId="0" xfId="0" applyFont="1" applyFill="1" applyBorder="1" applyAlignment="1"/>
    <xf numFmtId="165" fontId="2" fillId="0" borderId="7" xfId="0" applyNumberFormat="1" applyFont="1" applyFill="1" applyBorder="1" applyAlignment="1">
      <alignment horizontal="center" vertical="center" wrapText="1"/>
    </xf>
    <xf numFmtId="0" fontId="15" fillId="0" borderId="12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/>
    <xf numFmtId="0" fontId="5" fillId="0" borderId="0" xfId="0" applyNumberFormat="1" applyFont="1" applyFill="1" applyAlignment="1">
      <alignment wrapText="1"/>
    </xf>
    <xf numFmtId="0" fontId="7" fillId="0" borderId="0" xfId="0" applyNumberFormat="1" applyFont="1" applyFill="1" applyAlignment="1">
      <alignment wrapText="1"/>
    </xf>
    <xf numFmtId="0" fontId="5" fillId="0" borderId="0" xfId="0" applyFont="1" applyFill="1" applyAlignment="1"/>
    <xf numFmtId="0" fontId="0" fillId="0" borderId="16" xfId="0" applyFill="1" applyBorder="1" applyAlignment="1"/>
    <xf numFmtId="0" fontId="0" fillId="0" borderId="6" xfId="0" applyFill="1" applyBorder="1" applyAlignment="1"/>
    <xf numFmtId="0" fontId="7" fillId="0" borderId="2" xfId="0" applyNumberFormat="1" applyFont="1" applyFill="1" applyBorder="1" applyAlignment="1">
      <alignment horizontal="center" vertical="center"/>
    </xf>
    <xf numFmtId="0" fontId="0" fillId="0" borderId="19" xfId="0" applyFill="1" applyBorder="1" applyAlignment="1"/>
    <xf numFmtId="0" fontId="7" fillId="0" borderId="14" xfId="0" applyNumberFormat="1" applyFont="1" applyFill="1" applyBorder="1" applyAlignment="1">
      <alignment horizontal="right" vertical="center"/>
    </xf>
    <xf numFmtId="0" fontId="7" fillId="0" borderId="15" xfId="0" applyNumberFormat="1" applyFont="1" applyFill="1" applyBorder="1" applyAlignment="1">
      <alignment horizontal="right" vertical="center"/>
    </xf>
    <xf numFmtId="0" fontId="0" fillId="0" borderId="15" xfId="0" applyFill="1" applyBorder="1" applyAlignment="1"/>
    <xf numFmtId="0" fontId="15" fillId="0" borderId="15" xfId="0" applyFont="1" applyFill="1" applyBorder="1" applyAlignment="1">
      <alignment horizontal="center"/>
    </xf>
    <xf numFmtId="0" fontId="11" fillId="0" borderId="20" xfId="0" applyNumberFormat="1" applyFont="1" applyFill="1" applyBorder="1" applyAlignment="1">
      <alignment horizontal="center" vertical="center"/>
    </xf>
    <xf numFmtId="0" fontId="8" fillId="0" borderId="0" xfId="0" applyNumberFormat="1" applyFont="1" applyFill="1" applyAlignment="1">
      <alignment horizontal="center" vertical="top"/>
    </xf>
    <xf numFmtId="0" fontId="5" fillId="0" borderId="11" xfId="0" applyNumberFormat="1" applyFont="1" applyFill="1" applyBorder="1" applyAlignment="1" applyProtection="1">
      <alignment horizontal="left" vertical="center" wrapText="1"/>
    </xf>
    <xf numFmtId="0" fontId="15" fillId="0" borderId="6" xfId="0" applyFont="1" applyFill="1" applyBorder="1" applyAlignment="1">
      <alignment horizontal="center"/>
    </xf>
    <xf numFmtId="0" fontId="15" fillId="0" borderId="12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1" fontId="15" fillId="0" borderId="6" xfId="0" applyNumberFormat="1" applyFont="1" applyFill="1" applyBorder="1" applyAlignment="1">
      <alignment horizontal="center"/>
    </xf>
    <xf numFmtId="1" fontId="15" fillId="0" borderId="12" xfId="0" applyNumberFormat="1" applyFont="1" applyFill="1" applyBorder="1" applyAlignment="1">
      <alignment horizontal="center"/>
    </xf>
    <xf numFmtId="0" fontId="5" fillId="0" borderId="21" xfId="0" applyNumberFormat="1" applyFont="1" applyFill="1" applyBorder="1" applyAlignment="1">
      <alignment horizontal="left" vertical="center" wrapText="1"/>
    </xf>
    <xf numFmtId="0" fontId="5" fillId="0" borderId="0" xfId="0" applyNumberFormat="1" applyFont="1" applyFill="1" applyBorder="1" applyAlignment="1">
      <alignment horizontal="left" vertical="center" wrapText="1"/>
    </xf>
    <xf numFmtId="0" fontId="5" fillId="0" borderId="22" xfId="0" applyNumberFormat="1" applyFont="1" applyFill="1" applyBorder="1" applyAlignment="1" applyProtection="1">
      <alignment horizontal="left" vertical="center" wrapText="1"/>
    </xf>
    <xf numFmtId="1" fontId="15" fillId="0" borderId="18" xfId="0" applyNumberFormat="1" applyFont="1" applyFill="1" applyBorder="1" applyAlignment="1">
      <alignment horizontal="center"/>
    </xf>
    <xf numFmtId="1" fontId="15" fillId="0" borderId="11" xfId="0" applyNumberFormat="1" applyFont="1" applyFill="1" applyBorder="1" applyAlignment="1">
      <alignment horizontal="center"/>
    </xf>
    <xf numFmtId="1" fontId="15" fillId="0" borderId="16" xfId="0" applyNumberFormat="1" applyFont="1" applyFill="1" applyBorder="1" applyAlignment="1">
      <alignment horizontal="center"/>
    </xf>
    <xf numFmtId="1" fontId="15" fillId="0" borderId="6" xfId="0" applyNumberFormat="1" applyFont="1" applyFill="1" applyBorder="1" applyAlignment="1" applyProtection="1">
      <alignment horizontal="center"/>
    </xf>
    <xf numFmtId="0" fontId="15" fillId="0" borderId="6" xfId="0" applyNumberFormat="1" applyFont="1" applyFill="1" applyBorder="1" applyAlignment="1">
      <alignment horizontal="center"/>
    </xf>
    <xf numFmtId="0" fontId="2" fillId="0" borderId="14" xfId="0" applyNumberFormat="1" applyFont="1" applyFill="1" applyBorder="1" applyAlignment="1" applyProtection="1">
      <alignment horizontal="center" vertical="center" wrapText="1"/>
    </xf>
    <xf numFmtId="0" fontId="5" fillId="0" borderId="21" xfId="0" applyNumberFormat="1" applyFont="1" applyFill="1" applyBorder="1" applyAlignment="1" applyProtection="1">
      <alignment horizontal="left" vertical="center" wrapText="1"/>
    </xf>
    <xf numFmtId="0" fontId="5" fillId="0" borderId="0" xfId="0" applyNumberFormat="1" applyFont="1" applyFill="1" applyBorder="1" applyAlignment="1" applyProtection="1">
      <alignment horizontal="left" vertical="center" wrapText="1"/>
    </xf>
    <xf numFmtId="0" fontId="5" fillId="0" borderId="22" xfId="0" applyNumberFormat="1" applyFont="1" applyFill="1" applyBorder="1" applyAlignment="1">
      <alignment horizontal="left" vertical="center" wrapText="1"/>
    </xf>
    <xf numFmtId="167" fontId="5" fillId="0" borderId="22" xfId="0" applyNumberFormat="1" applyFont="1" applyFill="1" applyBorder="1" applyAlignment="1" applyProtection="1">
      <alignment horizontal="left" vertical="center" wrapText="1"/>
    </xf>
    <xf numFmtId="0" fontId="5" fillId="0" borderId="23" xfId="0" applyNumberFormat="1" applyFont="1" applyFill="1" applyBorder="1" applyAlignment="1" applyProtection="1">
      <alignment vertical="center" wrapText="1"/>
    </xf>
    <xf numFmtId="0" fontId="2" fillId="0" borderId="20" xfId="0" applyNumberFormat="1" applyFont="1" applyFill="1" applyBorder="1" applyAlignment="1" applyProtection="1">
      <alignment vertical="center" wrapText="1"/>
    </xf>
    <xf numFmtId="0" fontId="2" fillId="0" borderId="20" xfId="0" applyNumberFormat="1" applyFont="1" applyFill="1" applyBorder="1" applyAlignment="1" applyProtection="1">
      <alignment wrapText="1"/>
    </xf>
    <xf numFmtId="0" fontId="2" fillId="0" borderId="13" xfId="0" applyNumberFormat="1" applyFont="1" applyFill="1" applyBorder="1" applyAlignment="1" applyProtection="1">
      <alignment horizontal="left" vertical="center" wrapText="1"/>
    </xf>
    <xf numFmtId="0" fontId="5" fillId="0" borderId="21" xfId="0" applyNumberFormat="1" applyFont="1" applyFill="1" applyBorder="1" applyAlignment="1">
      <alignment vertical="center" wrapText="1"/>
    </xf>
    <xf numFmtId="0" fontId="5" fillId="0" borderId="22" xfId="0" applyNumberFormat="1" applyFont="1" applyFill="1" applyBorder="1" applyAlignment="1">
      <alignment vertical="center" wrapText="1"/>
    </xf>
    <xf numFmtId="0" fontId="5" fillId="0" borderId="0" xfId="0" applyNumberFormat="1" applyFont="1" applyFill="1" applyBorder="1" applyAlignment="1">
      <alignment vertical="center" wrapText="1"/>
    </xf>
    <xf numFmtId="0" fontId="2" fillId="0" borderId="13" xfId="0" applyNumberFormat="1" applyFont="1" applyFill="1" applyBorder="1" applyAlignment="1" applyProtection="1">
      <alignment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0" fontId="2" fillId="0" borderId="14" xfId="0" applyNumberFormat="1" applyFont="1" applyFill="1" applyBorder="1" applyAlignment="1" applyProtection="1">
      <alignment vertical="center" wrapText="1"/>
    </xf>
    <xf numFmtId="0" fontId="5" fillId="0" borderId="18" xfId="0" applyNumberFormat="1" applyFont="1" applyFill="1" applyBorder="1" applyAlignment="1">
      <alignment horizontal="left" vertical="center" wrapText="1"/>
    </xf>
    <xf numFmtId="0" fontId="5" fillId="0" borderId="6" xfId="0" applyNumberFormat="1" applyFont="1" applyFill="1" applyBorder="1" applyAlignment="1">
      <alignment horizontal="left" vertical="center" wrapText="1"/>
    </xf>
    <xf numFmtId="0" fontId="5" fillId="0" borderId="17" xfId="0" applyNumberFormat="1" applyFont="1" applyFill="1" applyBorder="1" applyAlignment="1" applyProtection="1">
      <alignment horizontal="left" vertical="center" wrapText="1"/>
    </xf>
    <xf numFmtId="0" fontId="15" fillId="0" borderId="3" xfId="0" applyFont="1" applyFill="1" applyBorder="1" applyAlignment="1">
      <alignment horizontal="center"/>
    </xf>
    <xf numFmtId="0" fontId="5" fillId="0" borderId="0" xfId="0" applyNumberFormat="1" applyFont="1" applyFill="1" applyAlignment="1"/>
    <xf numFmtId="0" fontId="4" fillId="0" borderId="12" xfId="0" applyNumberFormat="1" applyFont="1" applyFill="1" applyBorder="1" applyAlignment="1" applyProtection="1">
      <alignment horizontal="centerContinuous"/>
    </xf>
    <xf numFmtId="0" fontId="4" fillId="0" borderId="11" xfId="0" applyNumberFormat="1" applyFont="1" applyFill="1" applyBorder="1" applyAlignment="1" applyProtection="1">
      <alignment horizontal="centerContinuous"/>
    </xf>
    <xf numFmtId="49" fontId="4" fillId="0" borderId="18" xfId="0" applyNumberFormat="1" applyFont="1" applyFill="1" applyBorder="1" applyAlignment="1" applyProtection="1">
      <alignment horizontal="centerContinuous"/>
    </xf>
    <xf numFmtId="49" fontId="4" fillId="0" borderId="11" xfId="0" applyNumberFormat="1" applyFont="1" applyFill="1" applyBorder="1" applyAlignment="1" applyProtection="1">
      <alignment horizontal="centerContinuous"/>
    </xf>
    <xf numFmtId="0" fontId="11" fillId="0" borderId="16" xfId="0" applyNumberFormat="1" applyFont="1" applyFill="1" applyBorder="1" applyAlignment="1" applyProtection="1"/>
    <xf numFmtId="0" fontId="5" fillId="0" borderId="11" xfId="0" applyNumberFormat="1" applyFont="1" applyFill="1" applyBorder="1" applyAlignment="1" applyProtection="1">
      <alignment wrapText="1"/>
    </xf>
    <xf numFmtId="0" fontId="11" fillId="0" borderId="11" xfId="0" applyNumberFormat="1" applyFont="1" applyFill="1" applyBorder="1" applyAlignment="1" applyProtection="1"/>
    <xf numFmtId="0" fontId="11" fillId="0" borderId="12" xfId="0" applyNumberFormat="1" applyFont="1" applyFill="1" applyBorder="1" applyAlignment="1" applyProtection="1"/>
    <xf numFmtId="0" fontId="0" fillId="0" borderId="21" xfId="0" applyFont="1" applyFill="1" applyBorder="1" applyAlignment="1">
      <alignment wrapText="1"/>
    </xf>
    <xf numFmtId="0" fontId="2" fillId="0" borderId="0" xfId="0" applyNumberFormat="1" applyFont="1" applyFill="1" applyBorder="1" applyAlignment="1" applyProtection="1">
      <alignment wrapText="1"/>
    </xf>
    <xf numFmtId="167" fontId="16" fillId="0" borderId="0" xfId="0" applyNumberFormat="1" applyFont="1" applyFill="1" applyBorder="1" applyAlignment="1" applyProtection="1">
      <alignment horizontal="right"/>
    </xf>
    <xf numFmtId="0" fontId="7" fillId="0" borderId="7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right"/>
    </xf>
    <xf numFmtId="165" fontId="11" fillId="0" borderId="15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5" fillId="0" borderId="0" xfId="0" applyNumberFormat="1" applyFont="1" applyFill="1" applyAlignment="1">
      <alignment horizontal="left"/>
    </xf>
    <xf numFmtId="0" fontId="5" fillId="0" borderId="0" xfId="0" applyFont="1" applyFill="1" applyAlignment="1">
      <alignment horizontal="center"/>
    </xf>
    <xf numFmtId="0" fontId="7" fillId="0" borderId="15" xfId="0" applyNumberFormat="1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/>
    </xf>
    <xf numFmtId="0" fontId="15" fillId="0" borderId="18" xfId="0" applyFont="1" applyFill="1" applyBorder="1" applyAlignment="1">
      <alignment horizontal="center"/>
    </xf>
    <xf numFmtId="0" fontId="5" fillId="0" borderId="6" xfId="0" applyNumberFormat="1" applyFont="1" applyFill="1" applyBorder="1" applyAlignment="1" applyProtection="1">
      <alignment wrapText="1"/>
    </xf>
    <xf numFmtId="0" fontId="0" fillId="0" borderId="0" xfId="0" applyFill="1" applyBorder="1"/>
    <xf numFmtId="0" fontId="5" fillId="0" borderId="0" xfId="0" applyFont="1" applyFill="1" applyBorder="1"/>
    <xf numFmtId="0" fontId="8" fillId="0" borderId="0" xfId="0" applyFont="1" applyFill="1" applyBorder="1"/>
    <xf numFmtId="0" fontId="2" fillId="0" borderId="16" xfId="0" applyNumberFormat="1" applyFont="1" applyFill="1" applyBorder="1" applyAlignment="1">
      <alignment horizontal="center" vertical="center" wrapText="1"/>
    </xf>
    <xf numFmtId="0" fontId="2" fillId="0" borderId="6" xfId="0" applyNumberFormat="1" applyFont="1" applyFill="1" applyBorder="1" applyAlignment="1">
      <alignment horizontal="center" vertical="center" wrapText="1"/>
    </xf>
    <xf numFmtId="0" fontId="5" fillId="0" borderId="18" xfId="0" applyNumberFormat="1" applyFont="1" applyFill="1" applyBorder="1" applyAlignment="1">
      <alignment vertical="center" wrapText="1"/>
    </xf>
    <xf numFmtId="0" fontId="5" fillId="0" borderId="11" xfId="0" applyNumberFormat="1" applyFont="1" applyFill="1" applyBorder="1" applyAlignment="1">
      <alignment vertical="center" wrapText="1"/>
    </xf>
    <xf numFmtId="0" fontId="5" fillId="0" borderId="3" xfId="0" applyNumberFormat="1" applyFont="1" applyFill="1" applyBorder="1" applyAlignment="1">
      <alignment vertical="center" wrapText="1"/>
    </xf>
    <xf numFmtId="0" fontId="5" fillId="0" borderId="6" xfId="0" applyNumberFormat="1" applyFont="1" applyFill="1" applyBorder="1" applyAlignment="1">
      <alignment vertical="center" wrapText="1"/>
    </xf>
    <xf numFmtId="0" fontId="13" fillId="0" borderId="17" xfId="0" applyNumberFormat="1" applyFont="1" applyFill="1" applyBorder="1" applyAlignment="1">
      <alignment vertical="center" wrapText="1"/>
    </xf>
    <xf numFmtId="0" fontId="5" fillId="0" borderId="11" xfId="0" applyNumberFormat="1" applyFont="1" applyFill="1" applyBorder="1" applyAlignment="1">
      <alignment horizontal="left" vertical="center" wrapText="1"/>
    </xf>
    <xf numFmtId="167" fontId="5" fillId="0" borderId="22" xfId="0" applyNumberFormat="1" applyFont="1" applyFill="1" applyBorder="1" applyAlignment="1" applyProtection="1">
      <alignment wrapText="1"/>
    </xf>
    <xf numFmtId="0" fontId="5" fillId="0" borderId="5" xfId="0" applyNumberFormat="1" applyFont="1" applyFill="1" applyBorder="1" applyAlignment="1">
      <alignment horizontal="left" vertical="center" wrapText="1"/>
    </xf>
    <xf numFmtId="0" fontId="5" fillId="0" borderId="5" xfId="0" applyNumberFormat="1" applyFont="1" applyFill="1" applyBorder="1" applyAlignment="1" applyProtection="1">
      <alignment horizontal="left" vertical="center" wrapText="1"/>
    </xf>
    <xf numFmtId="0" fontId="15" fillId="0" borderId="1" xfId="0" applyFont="1" applyFill="1" applyBorder="1" applyAlignment="1">
      <alignment horizontal="center"/>
    </xf>
    <xf numFmtId="0" fontId="13" fillId="0" borderId="18" xfId="0" applyNumberFormat="1" applyFont="1" applyFill="1" applyBorder="1" applyAlignment="1">
      <alignment vertical="center" wrapText="1"/>
    </xf>
    <xf numFmtId="0" fontId="15" fillId="0" borderId="2" xfId="0" applyFont="1" applyFill="1" applyBorder="1" applyAlignment="1">
      <alignment horizontal="center"/>
    </xf>
    <xf numFmtId="0" fontId="5" fillId="0" borderId="17" xfId="0" applyNumberFormat="1" applyFont="1" applyFill="1" applyBorder="1" applyAlignment="1">
      <alignment vertical="center" wrapText="1"/>
    </xf>
    <xf numFmtId="0" fontId="10" fillId="0" borderId="0" xfId="0" applyFont="1" applyFill="1" applyAlignment="1">
      <alignment wrapText="1"/>
    </xf>
    <xf numFmtId="168" fontId="4" fillId="0" borderId="5" xfId="0" applyNumberFormat="1" applyFont="1" applyFill="1" applyBorder="1" applyAlignment="1" applyProtection="1">
      <alignment horizontal="center" vertical="center"/>
    </xf>
    <xf numFmtId="0" fontId="13" fillId="0" borderId="0" xfId="0" applyNumberFormat="1" applyFont="1" applyFill="1" applyAlignment="1">
      <alignment horizontal="right"/>
    </xf>
    <xf numFmtId="0" fontId="2" fillId="0" borderId="2" xfId="0" applyNumberFormat="1" applyFont="1" applyFill="1" applyBorder="1" applyAlignment="1" applyProtection="1">
      <alignment horizontal="center" vertical="center"/>
    </xf>
    <xf numFmtId="0" fontId="2" fillId="0" borderId="4" xfId="0" applyNumberFormat="1" applyFont="1" applyFill="1" applyBorder="1" applyAlignment="1" applyProtection="1">
      <alignment horizontal="center" vertical="center"/>
    </xf>
    <xf numFmtId="0" fontId="2" fillId="0" borderId="5" xfId="0" applyNumberFormat="1" applyFont="1" applyFill="1" applyBorder="1" applyAlignment="1" applyProtection="1">
      <alignment horizontal="center" vertical="center"/>
    </xf>
    <xf numFmtId="0" fontId="2" fillId="0" borderId="11" xfId="0" applyNumberFormat="1" applyFont="1" applyFill="1" applyBorder="1" applyAlignment="1" applyProtection="1">
      <alignment horizontal="centerContinuous"/>
    </xf>
    <xf numFmtId="0" fontId="2" fillId="0" borderId="3" xfId="0" applyNumberFormat="1" applyFont="1" applyFill="1" applyBorder="1" applyAlignment="1" applyProtection="1">
      <alignment horizontal="centerContinuous"/>
    </xf>
    <xf numFmtId="0" fontId="17" fillId="0" borderId="0" xfId="0" applyNumberFormat="1" applyFont="1" applyFill="1" applyAlignment="1"/>
    <xf numFmtId="167" fontId="2" fillId="0" borderId="7" xfId="0" applyNumberFormat="1" applyFont="1" applyFill="1" applyBorder="1" applyAlignment="1" applyProtection="1">
      <alignment horizontal="center" vertical="center" wrapText="1"/>
    </xf>
    <xf numFmtId="167" fontId="2" fillId="0" borderId="15" xfId="0" applyNumberFormat="1" applyFont="1" applyFill="1" applyBorder="1" applyAlignment="1" applyProtection="1">
      <alignment horizontal="center" vertical="center" wrapText="1"/>
    </xf>
    <xf numFmtId="167" fontId="2" fillId="0" borderId="8" xfId="0" applyNumberFormat="1" applyFont="1" applyFill="1" applyBorder="1" applyAlignment="1" applyProtection="1">
      <alignment horizontal="center" vertical="center" wrapText="1"/>
    </xf>
    <xf numFmtId="0" fontId="5" fillId="0" borderId="24" xfId="0" applyNumberFormat="1" applyFont="1" applyFill="1" applyBorder="1" applyAlignment="1" applyProtection="1">
      <alignment horizontal="left" vertical="center" wrapText="1"/>
    </xf>
    <xf numFmtId="0" fontId="4" fillId="0" borderId="0" xfId="0" applyNumberFormat="1" applyFont="1" applyFill="1" applyBorder="1" applyAlignment="1" applyProtection="1">
      <alignment horizontal="right"/>
    </xf>
    <xf numFmtId="0" fontId="0" fillId="0" borderId="20" xfId="0" applyFont="1" applyFill="1" applyBorder="1" applyAlignment="1"/>
    <xf numFmtId="0" fontId="5" fillId="0" borderId="6" xfId="0" applyNumberFormat="1" applyFont="1" applyFill="1" applyBorder="1" applyAlignment="1" applyProtection="1">
      <alignment horizontal="left" vertical="center" wrapText="1"/>
    </xf>
    <xf numFmtId="0" fontId="15" fillId="0" borderId="0" xfId="0" applyNumberFormat="1" applyFont="1" applyFill="1" applyAlignment="1" applyProtection="1">
      <alignment horizontal="center" vertical="center"/>
    </xf>
    <xf numFmtId="3" fontId="18" fillId="0" borderId="5" xfId="0" applyNumberFormat="1" applyFont="1" applyFill="1" applyBorder="1"/>
    <xf numFmtId="3" fontId="18" fillId="0" borderId="2" xfId="0" applyNumberFormat="1" applyFont="1" applyFill="1" applyBorder="1"/>
    <xf numFmtId="3" fontId="18" fillId="0" borderId="14" xfId="0" applyNumberFormat="1" applyFont="1" applyFill="1" applyBorder="1"/>
    <xf numFmtId="3" fontId="18" fillId="0" borderId="0" xfId="0" applyNumberFormat="1" applyFont="1" applyFill="1" applyBorder="1"/>
    <xf numFmtId="3" fontId="18" fillId="0" borderId="22" xfId="0" applyNumberFormat="1" applyFont="1" applyFill="1" applyBorder="1"/>
    <xf numFmtId="3" fontId="18" fillId="0" borderId="16" xfId="0" applyNumberFormat="1" applyFont="1" applyFill="1" applyBorder="1"/>
    <xf numFmtId="3" fontId="18" fillId="0" borderId="9" xfId="0" applyNumberFormat="1" applyFont="1" applyFill="1" applyBorder="1"/>
    <xf numFmtId="3" fontId="18" fillId="0" borderId="6" xfId="0" applyNumberFormat="1" applyFont="1" applyFill="1" applyBorder="1"/>
    <xf numFmtId="3" fontId="18" fillId="0" borderId="18" xfId="0" applyNumberFormat="1" applyFont="1" applyFill="1" applyBorder="1"/>
    <xf numFmtId="3" fontId="18" fillId="0" borderId="11" xfId="0" applyNumberFormat="1" applyFont="1" applyFill="1" applyBorder="1"/>
    <xf numFmtId="49" fontId="0" fillId="0" borderId="0" xfId="0" applyNumberFormat="1" applyFill="1"/>
    <xf numFmtId="49" fontId="18" fillId="0" borderId="0" xfId="0" applyNumberFormat="1" applyFont="1" applyFill="1"/>
    <xf numFmtId="0" fontId="18" fillId="0" borderId="0" xfId="0" applyFont="1" applyFill="1" applyBorder="1" applyAlignment="1"/>
    <xf numFmtId="0" fontId="15" fillId="0" borderId="16" xfId="0" applyFont="1" applyFill="1" applyBorder="1" applyAlignment="1">
      <alignment horizontal="center"/>
    </xf>
    <xf numFmtId="166" fontId="2" fillId="0" borderId="7" xfId="0" applyNumberFormat="1" applyFont="1" applyFill="1" applyBorder="1" applyAlignment="1">
      <alignment horizontal="center" vertical="center" wrapText="1"/>
    </xf>
    <xf numFmtId="0" fontId="15" fillId="0" borderId="8" xfId="0" applyNumberFormat="1" applyFont="1" applyFill="1" applyBorder="1" applyAlignment="1">
      <alignment horizontal="center"/>
    </xf>
    <xf numFmtId="0" fontId="15" fillId="0" borderId="7" xfId="0" applyFont="1" applyFill="1" applyBorder="1" applyAlignment="1">
      <alignment horizontal="center"/>
    </xf>
    <xf numFmtId="168" fontId="4" fillId="0" borderId="1" xfId="0" applyNumberFormat="1" applyFont="1" applyFill="1" applyBorder="1" applyAlignment="1" applyProtection="1">
      <alignment horizontal="center" vertical="center"/>
    </xf>
    <xf numFmtId="0" fontId="1" fillId="0" borderId="14" xfId="0" applyNumberFormat="1" applyFont="1" applyFill="1" applyBorder="1" applyAlignment="1" applyProtection="1">
      <alignment horizontal="center" vertical="center"/>
    </xf>
    <xf numFmtId="167" fontId="4" fillId="0" borderId="14" xfId="0" applyNumberFormat="1" applyFont="1" applyFill="1" applyBorder="1" applyAlignment="1" applyProtection="1">
      <alignment horizontal="right"/>
    </xf>
    <xf numFmtId="167" fontId="0" fillId="0" borderId="20" xfId="0" applyNumberFormat="1" applyFont="1" applyFill="1" applyBorder="1" applyAlignment="1" applyProtection="1">
      <alignment horizontal="right"/>
    </xf>
    <xf numFmtId="0" fontId="15" fillId="0" borderId="20" xfId="0" applyFont="1" applyFill="1" applyBorder="1" applyAlignment="1">
      <alignment horizontal="center"/>
    </xf>
    <xf numFmtId="0" fontId="0" fillId="0" borderId="20" xfId="0" applyFont="1" applyFill="1" applyBorder="1" applyAlignment="1">
      <alignment wrapText="1"/>
    </xf>
    <xf numFmtId="3" fontId="4" fillId="0" borderId="16" xfId="0" applyNumberFormat="1" applyFont="1" applyFill="1" applyBorder="1" applyAlignment="1" applyProtection="1">
      <alignment horizontal="right"/>
    </xf>
    <xf numFmtId="3" fontId="3" fillId="0" borderId="16" xfId="0" applyNumberFormat="1" applyFont="1" applyFill="1" applyBorder="1" applyAlignment="1" applyProtection="1">
      <alignment horizontal="right"/>
    </xf>
    <xf numFmtId="3" fontId="4" fillId="0" borderId="18" xfId="0" applyNumberFormat="1" applyFont="1" applyFill="1" applyBorder="1" applyAlignment="1" applyProtection="1">
      <alignment horizontal="right"/>
    </xf>
    <xf numFmtId="3" fontId="4" fillId="0" borderId="3" xfId="0" applyNumberFormat="1" applyFont="1" applyFill="1" applyBorder="1" applyAlignment="1" applyProtection="1">
      <alignment horizontal="right"/>
    </xf>
    <xf numFmtId="3" fontId="4" fillId="0" borderId="6" xfId="0" applyNumberFormat="1" applyFont="1" applyFill="1" applyBorder="1" applyAlignment="1" applyProtection="1">
      <alignment horizontal="right"/>
    </xf>
    <xf numFmtId="3" fontId="4" fillId="0" borderId="11" xfId="0" applyNumberFormat="1" applyFont="1" applyFill="1" applyBorder="1" applyAlignment="1" applyProtection="1">
      <alignment horizontal="right"/>
    </xf>
    <xf numFmtId="3" fontId="4" fillId="0" borderId="12" xfId="0" applyNumberFormat="1" applyFont="1" applyFill="1" applyBorder="1" applyAlignment="1" applyProtection="1">
      <alignment horizontal="right"/>
    </xf>
    <xf numFmtId="3" fontId="4" fillId="0" borderId="15" xfId="0" applyNumberFormat="1" applyFont="1" applyFill="1" applyBorder="1" applyAlignment="1" applyProtection="1">
      <alignment horizontal="right"/>
    </xf>
    <xf numFmtId="3" fontId="4" fillId="0" borderId="1" xfId="0" applyNumberFormat="1" applyFont="1" applyFill="1" applyBorder="1" applyAlignment="1" applyProtection="1">
      <alignment horizontal="right"/>
    </xf>
    <xf numFmtId="3" fontId="4" fillId="0" borderId="2" xfId="0" applyNumberFormat="1" applyFont="1" applyFill="1" applyBorder="1" applyAlignment="1" applyProtection="1">
      <alignment horizontal="right"/>
    </xf>
    <xf numFmtId="3" fontId="4" fillId="0" borderId="5" xfId="0" applyNumberFormat="1" applyFont="1" applyFill="1" applyBorder="1" applyAlignment="1" applyProtection="1">
      <alignment horizontal="right"/>
    </xf>
    <xf numFmtId="3" fontId="4" fillId="0" borderId="9" xfId="0" applyNumberFormat="1" applyFont="1" applyFill="1" applyBorder="1" applyAlignment="1" applyProtection="1">
      <alignment horizontal="right"/>
    </xf>
    <xf numFmtId="3" fontId="19" fillId="0" borderId="11" xfId="0" applyNumberFormat="1" applyFont="1" applyFill="1" applyBorder="1" applyAlignment="1" applyProtection="1">
      <alignment horizontal="right"/>
    </xf>
    <xf numFmtId="3" fontId="20" fillId="0" borderId="18" xfId="0" applyNumberFormat="1" applyFont="1" applyFill="1" applyBorder="1" applyAlignment="1" applyProtection="1">
      <alignment horizontal="right"/>
    </xf>
    <xf numFmtId="3" fontId="4" fillId="2" borderId="18" xfId="0" applyNumberFormat="1" applyFont="1" applyFill="1" applyBorder="1" applyAlignment="1" applyProtection="1">
      <alignment horizontal="right"/>
    </xf>
    <xf numFmtId="3" fontId="6" fillId="0" borderId="5" xfId="0" applyNumberFormat="1" applyFont="1" applyFill="1" applyBorder="1" applyAlignment="1" applyProtection="1">
      <alignment horizontal="right"/>
    </xf>
    <xf numFmtId="3" fontId="4" fillId="0" borderId="4" xfId="0" applyNumberFormat="1" applyFont="1" applyFill="1" applyBorder="1" applyAlignment="1" applyProtection="1">
      <alignment horizontal="right"/>
    </xf>
    <xf numFmtId="3" fontId="4" fillId="0" borderId="2" xfId="0" applyNumberFormat="1" applyFont="1" applyFill="1" applyBorder="1" applyAlignment="1" applyProtection="1">
      <alignment horizontal="right" vertical="center"/>
    </xf>
    <xf numFmtId="3" fontId="20" fillId="0" borderId="16" xfId="0" applyNumberFormat="1" applyFont="1" applyFill="1" applyBorder="1" applyAlignment="1" applyProtection="1">
      <alignment horizontal="right"/>
    </xf>
    <xf numFmtId="3" fontId="4" fillId="0" borderId="9" xfId="1" applyNumberFormat="1" applyFont="1" applyFill="1" applyBorder="1" applyAlignment="1" applyProtection="1">
      <alignment horizontal="right" vertical="center"/>
    </xf>
    <xf numFmtId="3" fontId="4" fillId="0" borderId="5" xfId="1" applyNumberFormat="1" applyFont="1" applyFill="1" applyBorder="1" applyAlignment="1" applyProtection="1">
      <alignment horizontal="right" vertical="center"/>
    </xf>
    <xf numFmtId="3" fontId="4" fillId="0" borderId="10" xfId="1" applyNumberFormat="1" applyFont="1" applyFill="1" applyBorder="1" applyAlignment="1" applyProtection="1">
      <alignment horizontal="right" vertical="center"/>
    </xf>
    <xf numFmtId="3" fontId="4" fillId="0" borderId="8" xfId="1" applyNumberFormat="1" applyFont="1" applyFill="1" applyBorder="1" applyAlignment="1" applyProtection="1">
      <alignment horizontal="right" vertical="center"/>
    </xf>
    <xf numFmtId="3" fontId="4" fillId="0" borderId="15" xfId="1" applyNumberFormat="1" applyFont="1" applyFill="1" applyBorder="1" applyAlignment="1" applyProtection="1">
      <alignment horizontal="right" vertical="center"/>
    </xf>
    <xf numFmtId="3" fontId="4" fillId="0" borderId="7" xfId="0" applyNumberFormat="1" applyFont="1" applyFill="1" applyBorder="1" applyAlignment="1" applyProtection="1">
      <alignment horizontal="right" vertical="center"/>
    </xf>
    <xf numFmtId="3" fontId="4" fillId="0" borderId="2" xfId="1" applyNumberFormat="1" applyFont="1" applyFill="1" applyBorder="1" applyAlignment="1" applyProtection="1">
      <alignment horizontal="right" vertical="center"/>
    </xf>
    <xf numFmtId="3" fontId="4" fillId="0" borderId="6" xfId="1" applyNumberFormat="1" applyFont="1" applyFill="1" applyBorder="1" applyAlignment="1" applyProtection="1">
      <alignment horizontal="right" vertical="center"/>
    </xf>
    <xf numFmtId="3" fontId="4" fillId="0" borderId="18" xfId="1" applyNumberFormat="1" applyFont="1" applyFill="1" applyBorder="1" applyAlignment="1" applyProtection="1">
      <alignment horizontal="right" vertical="center"/>
    </xf>
    <xf numFmtId="3" fontId="4" fillId="0" borderId="5" xfId="0" applyNumberFormat="1" applyFont="1" applyFill="1" applyBorder="1" applyAlignment="1" applyProtection="1">
      <alignment horizontal="right" vertical="center"/>
    </xf>
    <xf numFmtId="3" fontId="4" fillId="0" borderId="11" xfId="1" applyNumberFormat="1" applyFont="1" applyFill="1" applyBorder="1" applyAlignment="1" applyProtection="1">
      <alignment horizontal="right" vertical="center"/>
    </xf>
    <xf numFmtId="3" fontId="4" fillId="0" borderId="15" xfId="0" applyNumberFormat="1" applyFont="1" applyFill="1" applyBorder="1" applyAlignment="1" applyProtection="1">
      <alignment horizontal="right" vertical="center"/>
    </xf>
    <xf numFmtId="3" fontId="4" fillId="0" borderId="8" xfId="0" applyNumberFormat="1" applyFont="1" applyFill="1" applyBorder="1" applyAlignment="1" applyProtection="1">
      <alignment horizontal="right" vertical="center"/>
    </xf>
    <xf numFmtId="3" fontId="4" fillId="0" borderId="12" xfId="0" applyNumberFormat="1" applyFont="1" applyFill="1" applyBorder="1" applyAlignment="1" applyProtection="1">
      <alignment horizontal="right" vertical="center"/>
    </xf>
    <xf numFmtId="4" fontId="4" fillId="0" borderId="0" xfId="0" applyNumberFormat="1" applyFont="1" applyFill="1" applyBorder="1" applyAlignment="1" applyProtection="1">
      <alignment horizontal="right" vertical="center"/>
    </xf>
    <xf numFmtId="4" fontId="4" fillId="0" borderId="0" xfId="1" applyNumberFormat="1" applyFont="1" applyFill="1" applyBorder="1" applyAlignment="1" applyProtection="1">
      <alignment horizontal="right" vertical="center"/>
    </xf>
    <xf numFmtId="3" fontId="0" fillId="0" borderId="7" xfId="0" applyNumberFormat="1" applyFont="1" applyFill="1" applyBorder="1" applyAlignment="1"/>
    <xf numFmtId="3" fontId="18" fillId="0" borderId="12" xfId="0" applyNumberFormat="1" applyFont="1" applyFill="1" applyBorder="1"/>
    <xf numFmtId="169" fontId="1" fillId="0" borderId="0" xfId="0" applyNumberFormat="1" applyFont="1" applyFill="1" applyAlignment="1" applyProtection="1">
      <alignment horizontal="center" wrapText="1"/>
    </xf>
    <xf numFmtId="3" fontId="0" fillId="0" borderId="0" xfId="0" applyNumberFormat="1" applyFill="1"/>
    <xf numFmtId="4" fontId="0" fillId="0" borderId="0" xfId="0" applyNumberFormat="1" applyFill="1"/>
    <xf numFmtId="3" fontId="19" fillId="0" borderId="7" xfId="0" applyNumberFormat="1" applyFont="1" applyFill="1" applyBorder="1" applyAlignment="1" applyProtection="1">
      <alignment horizontal="right" vertical="center"/>
    </xf>
    <xf numFmtId="0" fontId="18" fillId="0" borderId="0" xfId="0" applyFont="1" applyFill="1"/>
    <xf numFmtId="0" fontId="2" fillId="0" borderId="14" xfId="0" applyNumberFormat="1" applyFont="1" applyFill="1" applyBorder="1" applyAlignment="1">
      <alignment horizontal="right" vertical="center"/>
    </xf>
    <xf numFmtId="0" fontId="18" fillId="0" borderId="15" xfId="0" applyFont="1" applyFill="1" applyBorder="1" applyAlignment="1"/>
    <xf numFmtId="49" fontId="2" fillId="0" borderId="13" xfId="0" applyNumberFormat="1" applyFont="1" applyFill="1" applyBorder="1" applyAlignment="1">
      <alignment horizontal="center" vertical="center"/>
    </xf>
    <xf numFmtId="0" fontId="18" fillId="0" borderId="19" xfId="0" applyFont="1" applyFill="1" applyBorder="1" applyAlignment="1"/>
    <xf numFmtId="0" fontId="2" fillId="0" borderId="13" xfId="0" applyNumberFormat="1" applyFont="1" applyFill="1" applyBorder="1" applyAlignment="1">
      <alignment horizontal="right" vertical="center"/>
    </xf>
    <xf numFmtId="0" fontId="2" fillId="0" borderId="14" xfId="0" applyNumberFormat="1" applyFont="1" applyFill="1" applyBorder="1" applyAlignment="1">
      <alignment horizontal="centerContinuous" vertical="center"/>
    </xf>
    <xf numFmtId="0" fontId="18" fillId="0" borderId="16" xfId="0" applyFont="1" applyFill="1" applyBorder="1" applyAlignment="1"/>
    <xf numFmtId="0" fontId="18" fillId="0" borderId="6" xfId="0" applyFont="1" applyFill="1" applyBorder="1" applyAlignment="1"/>
    <xf numFmtId="0" fontId="2" fillId="0" borderId="0" xfId="0" applyNumberFormat="1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3" fontId="18" fillId="0" borderId="20" xfId="0" applyNumberFormat="1" applyFont="1" applyFill="1" applyBorder="1"/>
    <xf numFmtId="49" fontId="7" fillId="0" borderId="7" xfId="0" applyNumberFormat="1" applyFont="1" applyFill="1" applyBorder="1" applyAlignment="1">
      <alignment horizontal="left" vertical="center"/>
    </xf>
    <xf numFmtId="3" fontId="4" fillId="0" borderId="16" xfId="0" applyNumberFormat="1" applyFont="1" applyFill="1" applyBorder="1" applyAlignment="1" applyProtection="1">
      <alignment horizontal="right" vertical="center"/>
    </xf>
    <xf numFmtId="3" fontId="4" fillId="0" borderId="17" xfId="1" applyNumberFormat="1" applyFont="1" applyFill="1" applyBorder="1" applyAlignment="1" applyProtection="1">
      <alignment horizontal="right" vertical="center"/>
    </xf>
    <xf numFmtId="0" fontId="5" fillId="0" borderId="0" xfId="0" applyNumberFormat="1" applyFont="1" applyFill="1" applyAlignment="1">
      <alignment horizontal="right" vertical="center"/>
    </xf>
    <xf numFmtId="0" fontId="4" fillId="0" borderId="0" xfId="0" applyNumberFormat="1" applyFont="1" applyFill="1" applyAlignment="1"/>
    <xf numFmtId="167" fontId="2" fillId="0" borderId="12" xfId="0" applyNumberFormat="1" applyFont="1" applyFill="1" applyBorder="1" applyAlignment="1" applyProtection="1">
      <alignment horizontal="center" vertical="center" wrapText="1"/>
    </xf>
    <xf numFmtId="3" fontId="18" fillId="0" borderId="15" xfId="0" applyNumberFormat="1" applyFont="1" applyFill="1" applyBorder="1" applyAlignment="1">
      <alignment vertical="top"/>
    </xf>
    <xf numFmtId="3" fontId="4" fillId="0" borderId="25" xfId="0" applyNumberFormat="1" applyFont="1" applyFill="1" applyBorder="1" applyAlignment="1" applyProtection="1">
      <alignment horizontal="right"/>
    </xf>
    <xf numFmtId="169" fontId="2" fillId="0" borderId="26" xfId="0" applyNumberFormat="1" applyFont="1" applyFill="1" applyBorder="1" applyAlignment="1" applyProtection="1">
      <alignment horizontal="center" wrapText="1"/>
    </xf>
    <xf numFmtId="0" fontId="1" fillId="0" borderId="6" xfId="0" applyFont="1" applyFill="1" applyBorder="1" applyAlignment="1">
      <alignment horizontal="center"/>
    </xf>
    <xf numFmtId="0" fontId="2" fillId="0" borderId="11" xfId="0" applyNumberFormat="1" applyFont="1" applyFill="1" applyBorder="1" applyAlignment="1" applyProtection="1"/>
    <xf numFmtId="3" fontId="1" fillId="0" borderId="11" xfId="0" applyNumberFormat="1" applyFont="1" applyFill="1" applyBorder="1"/>
    <xf numFmtId="0" fontId="1" fillId="0" borderId="0" xfId="0" applyFont="1" applyFill="1"/>
    <xf numFmtId="0" fontId="2" fillId="0" borderId="6" xfId="0" applyNumberFormat="1" applyFont="1" applyFill="1" applyBorder="1" applyAlignment="1" applyProtection="1"/>
    <xf numFmtId="3" fontId="1" fillId="0" borderId="6" xfId="0" applyNumberFormat="1" applyFont="1" applyFill="1" applyBorder="1"/>
    <xf numFmtId="4" fontId="1" fillId="0" borderId="0" xfId="0" applyNumberFormat="1" applyFont="1" applyFill="1"/>
    <xf numFmtId="0" fontId="7" fillId="0" borderId="7" xfId="0" applyNumberFormat="1" applyFont="1" applyFill="1" applyBorder="1" applyAlignment="1">
      <alignment horizontal="center" vertical="center"/>
    </xf>
    <xf numFmtId="165" fontId="11" fillId="0" borderId="16" xfId="0" applyNumberFormat="1" applyFont="1" applyFill="1" applyBorder="1" applyAlignment="1">
      <alignment horizontal="center" vertical="center" wrapText="1"/>
    </xf>
    <xf numFmtId="165" fontId="11" fillId="0" borderId="12" xfId="0" applyNumberFormat="1" applyFont="1" applyFill="1" applyBorder="1" applyAlignment="1">
      <alignment horizontal="center" vertical="center" wrapText="1"/>
    </xf>
    <xf numFmtId="0" fontId="4" fillId="0" borderId="6" xfId="0" applyNumberFormat="1" applyFont="1" applyFill="1" applyBorder="1" applyAlignment="1" applyProtection="1">
      <alignment horizontal="center"/>
    </xf>
    <xf numFmtId="0" fontId="4" fillId="0" borderId="18" xfId="0" applyNumberFormat="1" applyFont="1" applyFill="1" applyBorder="1" applyAlignment="1" applyProtection="1">
      <alignment horizontal="center"/>
    </xf>
    <xf numFmtId="0" fontId="5" fillId="0" borderId="7" xfId="0" applyNumberFormat="1" applyFont="1" applyFill="1" applyBorder="1" applyAlignment="1" applyProtection="1">
      <alignment horizontal="center" vertical="center"/>
    </xf>
    <xf numFmtId="0" fontId="5" fillId="0" borderId="13" xfId="0" applyNumberFormat="1" applyFont="1" applyFill="1" applyBorder="1" applyAlignment="1" applyProtection="1">
      <alignment horizontal="center" vertical="center"/>
    </xf>
    <xf numFmtId="0" fontId="5" fillId="0" borderId="19" xfId="0" applyNumberFormat="1" applyFont="1" applyFill="1" applyBorder="1" applyAlignment="1" applyProtection="1">
      <alignment horizontal="center" vertical="center"/>
    </xf>
    <xf numFmtId="49" fontId="4" fillId="0" borderId="6" xfId="0" applyNumberFormat="1" applyFont="1" applyFill="1" applyBorder="1" applyAlignment="1" applyProtection="1">
      <alignment horizontal="center"/>
    </xf>
    <xf numFmtId="0" fontId="0" fillId="0" borderId="18" xfId="0" applyFont="1" applyFill="1" applyBorder="1" applyAlignment="1">
      <alignment horizontal="center"/>
    </xf>
    <xf numFmtId="49" fontId="4" fillId="0" borderId="16" xfId="0" applyNumberFormat="1" applyFont="1" applyFill="1" applyBorder="1" applyAlignment="1" applyProtection="1">
      <alignment horizontal="center" vertical="center"/>
    </xf>
    <xf numFmtId="49" fontId="4" fillId="0" borderId="18" xfId="0" applyNumberFormat="1" applyFont="1" applyFill="1" applyBorder="1" applyAlignment="1" applyProtection="1">
      <alignment horizontal="center" vertical="center"/>
    </xf>
    <xf numFmtId="49" fontId="7" fillId="0" borderId="7" xfId="0" applyNumberFormat="1" applyFont="1" applyFill="1" applyBorder="1" applyAlignment="1">
      <alignment horizontal="center" vertical="center"/>
    </xf>
    <xf numFmtId="49" fontId="7" fillId="0" borderId="13" xfId="0" applyNumberFormat="1" applyFont="1" applyFill="1" applyBorder="1" applyAlignment="1">
      <alignment horizontal="center" vertical="center"/>
    </xf>
    <xf numFmtId="49" fontId="7" fillId="0" borderId="19" xfId="0" applyNumberFormat="1" applyFont="1" applyFill="1" applyBorder="1" applyAlignment="1">
      <alignment horizontal="center" vertical="center"/>
    </xf>
    <xf numFmtId="0" fontId="7" fillId="0" borderId="7" xfId="0" applyNumberFormat="1" applyFont="1" applyFill="1" applyBorder="1" applyAlignment="1">
      <alignment horizontal="center" vertical="center"/>
    </xf>
    <xf numFmtId="0" fontId="7" fillId="0" borderId="13" xfId="0" applyNumberFormat="1" applyFont="1" applyFill="1" applyBorder="1" applyAlignment="1">
      <alignment horizontal="center" vertical="center"/>
    </xf>
    <xf numFmtId="0" fontId="7" fillId="0" borderId="19" xfId="0" applyNumberFormat="1" applyFont="1" applyFill="1" applyBorder="1" applyAlignment="1">
      <alignment horizontal="center" vertical="center"/>
    </xf>
  </cellXfs>
  <cellStyles count="2">
    <cellStyle name="Денежный [0]" xfId="1" builtinId="7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revisionHeaders" Target="revisions/revisionHeaders.xml"/><Relationship Id="rId4" Type="http://schemas.openxmlformats.org/officeDocument/2006/relationships/worksheet" Target="worksheets/sheet4.xml"/><Relationship Id="rId9" Type="http://schemas.openxmlformats.org/officeDocument/2006/relationships/usernames" Target="revisions/userNames.xml"/></Relationships>
</file>

<file path=xl/revisions/_rels/revisionHeaders.xml.rels><?xml version="1.0" encoding="UTF-8" standalone="yes"?>
<Relationships xmlns="http://schemas.openxmlformats.org/package/2006/relationships"><Relationship Id="rId405" Type="http://schemas.openxmlformats.org/officeDocument/2006/relationships/revisionLog" Target="NULL"/><Relationship Id="rId409" Type="http://schemas.openxmlformats.org/officeDocument/2006/relationships/revisionLog" Target="NULL"/><Relationship Id="rId412" Type="http://schemas.openxmlformats.org/officeDocument/2006/relationships/revisionLog" Target="revisionLog1.xml"/><Relationship Id="rId408" Type="http://schemas.openxmlformats.org/officeDocument/2006/relationships/revisionLog" Target="NULL"/><Relationship Id="rId411" Type="http://schemas.openxmlformats.org/officeDocument/2006/relationships/revisionLog" Target="NULL"/><Relationship Id="rId407" Type="http://schemas.openxmlformats.org/officeDocument/2006/relationships/revisionLog" Target="NULL"/><Relationship Id="rId406" Type="http://schemas.openxmlformats.org/officeDocument/2006/relationships/revisionLog" Target="NULL"/><Relationship Id="rId410" Type="http://schemas.openxmlformats.org/officeDocument/2006/relationships/revisionLog" Target="NULL"/></Relationships>
</file>

<file path=xl/revisions/revisionHeaders.xml><?xml version="1.0" encoding="utf-8"?>
<headers xmlns="http://schemas.openxmlformats.org/spreadsheetml/2006/main" xmlns:r="http://schemas.openxmlformats.org/officeDocument/2006/relationships" guid="{DD74DD1F-938D-476E-97AD-31C282F760F3}" diskRevisions="1" revisionId="3291" version="2">
  <header guid="{B852FD2D-8B50-46F7-A18E-61C05ABED200}" dateTime="2018-07-20T16:41:31" maxSheetId="5" userName="Евсеева" r:id="rId405" minRId="3214" maxRId="3229">
    <sheetIdMap count="4">
      <sheetId val="2"/>
      <sheetId val="1"/>
      <sheetId val="3"/>
      <sheetId val="4"/>
    </sheetIdMap>
  </header>
  <header guid="{26C77ACD-14A8-4791-A36B-987FB65960FC}" dateTime="2018-07-21T10:06:52" maxSheetId="5" userName="Евсеева" r:id="rId406" minRId="3233">
    <sheetIdMap count="4">
      <sheetId val="2"/>
      <sheetId val="1"/>
      <sheetId val="3"/>
      <sheetId val="4"/>
    </sheetIdMap>
  </header>
  <header guid="{8C6FD339-6B82-49D7-99BB-2581E1EEAC07}" dateTime="2018-07-23T14:10:32" maxSheetId="5" userName="Евсеева" r:id="rId407" minRId="3237" maxRId="3245">
    <sheetIdMap count="4">
      <sheetId val="2"/>
      <sheetId val="1"/>
      <sheetId val="3"/>
      <sheetId val="4"/>
    </sheetIdMap>
  </header>
  <header guid="{16B3A296-2DAB-426D-BC09-F85E750DDB64}" dateTime="2018-07-23T14:15:10" maxSheetId="5" userName="Евсеева" r:id="rId408" minRId="3249" maxRId="3252">
    <sheetIdMap count="4">
      <sheetId val="2"/>
      <sheetId val="1"/>
      <sheetId val="3"/>
      <sheetId val="4"/>
    </sheetIdMap>
  </header>
  <header guid="{5F9248FA-6E1C-467D-A182-A9E1634028AE}" dateTime="2018-07-23T14:56:49" maxSheetId="5" userName="Афанасьва" r:id="rId409" minRId="3256" maxRId="3282">
    <sheetIdMap count="4">
      <sheetId val="2"/>
      <sheetId val="1"/>
      <sheetId val="3"/>
      <sheetId val="4"/>
    </sheetIdMap>
  </header>
  <header guid="{63D96AD5-F9F1-465C-AAF2-022B3D371F54}" dateTime="2018-07-24T10:57:01" maxSheetId="5" userName="Афанасьва" r:id="rId410" minRId="3283">
    <sheetIdMap count="4">
      <sheetId val="2"/>
      <sheetId val="1"/>
      <sheetId val="3"/>
      <sheetId val="4"/>
    </sheetIdMap>
  </header>
  <header guid="{87DAC9BC-08E9-49BB-A38D-6647A47B5D4A}" dateTime="2018-07-24T10:58:16" maxSheetId="5" userName="Афанасьва" r:id="rId411" minRId="3284" maxRId="3285">
    <sheetIdMap count="4">
      <sheetId val="2"/>
      <sheetId val="1"/>
      <sheetId val="3"/>
      <sheetId val="4"/>
    </sheetIdMap>
  </header>
  <header guid="{DD74DD1F-938D-476E-97AD-31C282F760F3}" dateTime="2018-08-06T13:57:27" maxSheetId="5" userName="aedigarov" r:id="rId412">
    <sheetIdMap count="4">
      <sheetId val="2"/>
      <sheetId val="1"/>
      <sheetId val="3"/>
      <sheetId val="4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>
  <rdn rId="0" localSheetId="2" customView="1" name="Z_59937391_D8B4_4B6E_A6AE_92BB383F59BC_.wvu.PrintArea" hidden="1" oldHidden="1">
    <formula>'Форма 2 '!$B$2:$F$66</formula>
  </rdn>
  <rdn rId="0" localSheetId="1" customView="1" name="Z_59937391_D8B4_4B6E_A6AE_92BB383F59BC_.wvu.PrintArea" hidden="1" oldHidden="1">
    <formula>'Форма 1 '!$B$1:$G$114</formula>
  </rdn>
  <rdn rId="0" localSheetId="1" customView="1" name="Z_59937391_D8B4_4B6E_A6AE_92BB383F59BC_.wvu.Rows" hidden="1" oldHidden="1">
    <formula>'Форма 1 '!$21:$21,'Форма 1 '!$53:$53,'Форма 1 '!$58:$58</formula>
  </rdn>
  <rcv guid="{59937391-D8B4-4B6E-A6AE-92BB383F59BC}" action="add"/>
</revisions>
</file>

<file path=xl/revisions/userNames.xml><?xml version="1.0" encoding="utf-8"?>
<users xmlns="http://schemas.openxmlformats.org/spreadsheetml/2006/main" xmlns:r="http://schemas.openxmlformats.org/officeDocument/2006/relationships" count="1">
  <userInfo guid="{87DAC9BC-08E9-49BB-A38D-6647A47B5D4A}" name="aedigarov" id="-469395225" dateTime="2018-08-06T13:57:27"/>
</user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printerSettings" Target="../printerSettings/printerSettings11.bin"/><Relationship Id="rId5" Type="http://schemas.openxmlformats.org/officeDocument/2006/relationships/printerSettings" Target="../printerSettings/printerSettings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9.bin"/><Relationship Id="rId3" Type="http://schemas.openxmlformats.org/officeDocument/2006/relationships/printerSettings" Target="../printerSettings/printerSettings14.bin"/><Relationship Id="rId7" Type="http://schemas.openxmlformats.org/officeDocument/2006/relationships/printerSettings" Target="../printerSettings/printerSettings18.bin"/><Relationship Id="rId2" Type="http://schemas.openxmlformats.org/officeDocument/2006/relationships/printerSettings" Target="../printerSettings/printerSettings13.bin"/><Relationship Id="rId1" Type="http://schemas.openxmlformats.org/officeDocument/2006/relationships/printerSettings" Target="../printerSettings/printerSettings12.bin"/><Relationship Id="rId6" Type="http://schemas.openxmlformats.org/officeDocument/2006/relationships/printerSettings" Target="../printerSettings/printerSettings17.bin"/><Relationship Id="rId11" Type="http://schemas.openxmlformats.org/officeDocument/2006/relationships/printerSettings" Target="../printerSettings/printerSettings22.bin"/><Relationship Id="rId5" Type="http://schemas.openxmlformats.org/officeDocument/2006/relationships/printerSettings" Target="../printerSettings/printerSettings16.bin"/><Relationship Id="rId10" Type="http://schemas.openxmlformats.org/officeDocument/2006/relationships/printerSettings" Target="../printerSettings/printerSettings21.bin"/><Relationship Id="rId4" Type="http://schemas.openxmlformats.org/officeDocument/2006/relationships/printerSettings" Target="../printerSettings/printerSettings15.bin"/><Relationship Id="rId9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0.bin"/><Relationship Id="rId3" Type="http://schemas.openxmlformats.org/officeDocument/2006/relationships/printerSettings" Target="../printerSettings/printerSettings25.bin"/><Relationship Id="rId7" Type="http://schemas.openxmlformats.org/officeDocument/2006/relationships/printerSettings" Target="../printerSettings/printerSettings29.bin"/><Relationship Id="rId2" Type="http://schemas.openxmlformats.org/officeDocument/2006/relationships/printerSettings" Target="../printerSettings/printerSettings24.bin"/><Relationship Id="rId1" Type="http://schemas.openxmlformats.org/officeDocument/2006/relationships/printerSettings" Target="../printerSettings/printerSettings23.bin"/><Relationship Id="rId6" Type="http://schemas.openxmlformats.org/officeDocument/2006/relationships/printerSettings" Target="../printerSettings/printerSettings28.bin"/><Relationship Id="rId5" Type="http://schemas.openxmlformats.org/officeDocument/2006/relationships/printerSettings" Target="../printerSettings/printerSettings27.bin"/><Relationship Id="rId4" Type="http://schemas.openxmlformats.org/officeDocument/2006/relationships/printerSettings" Target="../printerSettings/printerSettings26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8.bin"/><Relationship Id="rId3" Type="http://schemas.openxmlformats.org/officeDocument/2006/relationships/printerSettings" Target="../printerSettings/printerSettings33.bin"/><Relationship Id="rId7" Type="http://schemas.openxmlformats.org/officeDocument/2006/relationships/printerSettings" Target="../printerSettings/printerSettings37.bin"/><Relationship Id="rId2" Type="http://schemas.openxmlformats.org/officeDocument/2006/relationships/printerSettings" Target="../printerSettings/printerSettings32.bin"/><Relationship Id="rId1" Type="http://schemas.openxmlformats.org/officeDocument/2006/relationships/printerSettings" Target="../printerSettings/printerSettings31.bin"/><Relationship Id="rId6" Type="http://schemas.openxmlformats.org/officeDocument/2006/relationships/printerSettings" Target="../printerSettings/printerSettings36.bin"/><Relationship Id="rId5" Type="http://schemas.openxmlformats.org/officeDocument/2006/relationships/printerSettings" Target="../printerSettings/printerSettings35.bin"/><Relationship Id="rId4" Type="http://schemas.openxmlformats.org/officeDocument/2006/relationships/printerSettings" Target="../printerSettings/printerSettings3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68"/>
  <sheetViews>
    <sheetView tabSelected="1" zoomScaleSheetLayoutView="100" workbookViewId="0">
      <selection activeCell="F15" sqref="F15:F16"/>
    </sheetView>
  </sheetViews>
  <sheetFormatPr defaultRowHeight="12.75"/>
  <cols>
    <col min="1" max="1" width="9.140625" style="124"/>
    <col min="2" max="2" width="10.140625" style="44" customWidth="1"/>
    <col min="3" max="3" width="49.7109375" style="124" customWidth="1"/>
    <col min="4" max="4" width="8.42578125" style="124" customWidth="1"/>
    <col min="5" max="5" width="15.5703125" style="230" customWidth="1"/>
    <col min="6" max="6" width="15.42578125" style="230" customWidth="1"/>
    <col min="7" max="10" width="9.140625" style="124"/>
    <col min="11" max="11" width="10.7109375" style="124" bestFit="1" customWidth="1"/>
    <col min="12" max="16384" width="9.140625" style="124"/>
  </cols>
  <sheetData>
    <row r="2" spans="3:6">
      <c r="C2" s="165" t="s">
        <v>159</v>
      </c>
    </row>
    <row r="3" spans="3:6">
      <c r="C3" s="55" t="s">
        <v>176</v>
      </c>
    </row>
    <row r="4" spans="3:6">
      <c r="C4" s="55"/>
    </row>
    <row r="5" spans="3:6" ht="13.5" thickBot="1">
      <c r="C5" s="55"/>
    </row>
    <row r="6" spans="3:6" ht="13.5" thickBot="1">
      <c r="C6" s="29"/>
      <c r="D6" s="264" t="s">
        <v>12</v>
      </c>
      <c r="E6" s="265"/>
      <c r="F6" s="266"/>
    </row>
    <row r="7" spans="3:6" ht="13.5" thickBot="1">
      <c r="C7" s="32" t="s">
        <v>61</v>
      </c>
      <c r="D7" s="271" t="s">
        <v>40</v>
      </c>
      <c r="E7" s="272"/>
      <c r="F7" s="273"/>
    </row>
    <row r="8" spans="3:6" ht="13.5" thickBot="1">
      <c r="C8" s="122" t="s">
        <v>78</v>
      </c>
      <c r="D8" s="71"/>
      <c r="E8" s="231"/>
      <c r="F8" s="232"/>
    </row>
    <row r="9" spans="3:6" ht="13.5" thickBot="1">
      <c r="C9" s="31" t="s">
        <v>166</v>
      </c>
      <c r="D9" s="48"/>
      <c r="E9" s="233" t="s">
        <v>163</v>
      </c>
      <c r="F9" s="234"/>
    </row>
    <row r="10" spans="3:6" ht="13.5" thickBot="1">
      <c r="C10" s="151" t="s">
        <v>112</v>
      </c>
      <c r="D10" s="243" t="s">
        <v>142</v>
      </c>
      <c r="E10" s="233"/>
      <c r="F10" s="234"/>
    </row>
    <row r="11" spans="3:6" ht="13.5" thickBot="1">
      <c r="C11" s="32" t="s">
        <v>169</v>
      </c>
      <c r="D11" s="34"/>
      <c r="E11" s="235" t="s">
        <v>171</v>
      </c>
      <c r="F11" s="234"/>
    </row>
    <row r="12" spans="3:6">
      <c r="C12" s="125" t="s">
        <v>16</v>
      </c>
      <c r="D12" s="36"/>
      <c r="E12" s="236"/>
      <c r="F12" s="237"/>
    </row>
    <row r="13" spans="3:6" ht="13.5" thickBot="1">
      <c r="C13" s="32" t="s">
        <v>113</v>
      </c>
      <c r="D13" s="68"/>
      <c r="E13" s="178" t="s">
        <v>164</v>
      </c>
      <c r="F13" s="238"/>
    </row>
    <row r="14" spans="3:6" ht="13.5" thickBot="1">
      <c r="C14" s="32" t="s">
        <v>114</v>
      </c>
      <c r="D14" s="274">
        <v>384</v>
      </c>
      <c r="E14" s="275"/>
      <c r="F14" s="276"/>
    </row>
    <row r="15" spans="3:6">
      <c r="C15" s="109"/>
      <c r="D15" s="39"/>
      <c r="E15" s="239"/>
      <c r="F15" s="239"/>
    </row>
    <row r="16" spans="3:6" ht="13.5" thickBot="1">
      <c r="C16" s="126"/>
      <c r="D16" s="39"/>
      <c r="E16" s="239"/>
      <c r="F16" s="239"/>
    </row>
    <row r="17" spans="2:9" ht="24" customHeight="1" thickBot="1">
      <c r="B17" s="260" t="s">
        <v>80</v>
      </c>
      <c r="C17" s="121" t="s">
        <v>36</v>
      </c>
      <c r="D17" s="127" t="s">
        <v>111</v>
      </c>
      <c r="E17" s="158" t="s">
        <v>177</v>
      </c>
      <c r="F17" s="159" t="s">
        <v>178</v>
      </c>
    </row>
    <row r="18" spans="2:9" ht="13.5" thickBot="1">
      <c r="B18" s="261"/>
      <c r="C18" s="128">
        <v>1</v>
      </c>
      <c r="D18" s="73">
        <v>2</v>
      </c>
      <c r="E18" s="240">
        <v>3</v>
      </c>
      <c r="F18" s="241">
        <v>4</v>
      </c>
    </row>
    <row r="19" spans="2:9" ht="21.75" customHeight="1">
      <c r="B19" s="77"/>
      <c r="C19" s="114" t="s">
        <v>109</v>
      </c>
      <c r="D19" s="269" t="s">
        <v>81</v>
      </c>
      <c r="E19" s="171">
        <f>SUM(E22)</f>
        <v>5356825</v>
      </c>
      <c r="F19" s="171">
        <f>SUM(F22)</f>
        <v>4929843</v>
      </c>
    </row>
    <row r="20" spans="2:9" ht="16.5" customHeight="1">
      <c r="B20" s="77"/>
      <c r="C20" s="52" t="s">
        <v>128</v>
      </c>
      <c r="D20" s="270"/>
      <c r="E20" s="172"/>
      <c r="F20" s="174"/>
    </row>
    <row r="21" spans="2:9">
      <c r="B21" s="77"/>
      <c r="C21" s="54" t="s">
        <v>119</v>
      </c>
      <c r="D21" s="17"/>
      <c r="E21" s="167"/>
      <c r="F21" s="173"/>
    </row>
    <row r="22" spans="2:9">
      <c r="B22" s="77"/>
      <c r="C22" s="52" t="s">
        <v>41</v>
      </c>
      <c r="D22" s="112" t="s">
        <v>91</v>
      </c>
      <c r="E22" s="172">
        <f>SUM(E23+E24+E25+E26+E27)</f>
        <v>5356825</v>
      </c>
      <c r="F22" s="174">
        <f>SUM(F23+F24+F25+F26+F27)</f>
        <v>4929843</v>
      </c>
    </row>
    <row r="23" spans="2:9">
      <c r="B23" s="77"/>
      <c r="C23" s="53" t="s">
        <v>103</v>
      </c>
      <c r="D23" s="155">
        <v>21111</v>
      </c>
      <c r="E23" s="166">
        <v>0</v>
      </c>
      <c r="F23" s="175">
        <v>0</v>
      </c>
    </row>
    <row r="24" spans="2:9">
      <c r="B24" s="77"/>
      <c r="C24" s="53" t="s">
        <v>104</v>
      </c>
      <c r="D24" s="155">
        <v>21112</v>
      </c>
      <c r="E24" s="166">
        <v>5356203</v>
      </c>
      <c r="F24" s="175">
        <v>4928939</v>
      </c>
      <c r="I24" s="124" t="s">
        <v>4</v>
      </c>
    </row>
    <row r="25" spans="2:9">
      <c r="B25" s="77"/>
      <c r="C25" s="53" t="s">
        <v>105</v>
      </c>
      <c r="D25" s="155">
        <v>21113</v>
      </c>
      <c r="E25" s="166">
        <v>622</v>
      </c>
      <c r="F25" s="175">
        <v>904</v>
      </c>
    </row>
    <row r="26" spans="2:9">
      <c r="B26" s="77"/>
      <c r="C26" s="53" t="s">
        <v>42</v>
      </c>
      <c r="D26" s="113" t="s">
        <v>92</v>
      </c>
      <c r="E26" s="166"/>
      <c r="F26" s="175"/>
    </row>
    <row r="27" spans="2:9">
      <c r="B27" s="77"/>
      <c r="C27" s="53" t="s">
        <v>43</v>
      </c>
      <c r="D27" s="113" t="s">
        <v>93</v>
      </c>
      <c r="E27" s="166"/>
      <c r="F27" s="175"/>
    </row>
    <row r="28" spans="2:9" ht="23.25" customHeight="1">
      <c r="B28" s="129">
        <v>6</v>
      </c>
      <c r="C28" s="116" t="s">
        <v>108</v>
      </c>
      <c r="D28" s="113" t="s">
        <v>82</v>
      </c>
      <c r="E28" s="175">
        <f>SUM(E30+E34+E35)</f>
        <v>-2801620</v>
      </c>
      <c r="F28" s="175">
        <f>SUM(F30+F34+F35)</f>
        <v>-2532396</v>
      </c>
    </row>
    <row r="29" spans="2:9">
      <c r="B29" s="77"/>
      <c r="C29" s="54" t="s">
        <v>102</v>
      </c>
      <c r="D29" s="267" t="s">
        <v>94</v>
      </c>
      <c r="E29" s="173"/>
      <c r="F29" s="173"/>
    </row>
    <row r="30" spans="2:9">
      <c r="B30" s="77"/>
      <c r="C30" s="52" t="s">
        <v>41</v>
      </c>
      <c r="D30" s="268"/>
      <c r="E30" s="174">
        <f>SUM(E31+E32+E33)</f>
        <v>-2801620</v>
      </c>
      <c r="F30" s="174">
        <f>SUM(F31+F32+F33)</f>
        <v>-2532396</v>
      </c>
    </row>
    <row r="31" spans="2:9">
      <c r="B31" s="77"/>
      <c r="C31" s="54" t="s">
        <v>103</v>
      </c>
      <c r="D31" s="156">
        <v>21211</v>
      </c>
      <c r="E31" s="167"/>
      <c r="F31" s="173"/>
    </row>
    <row r="32" spans="2:9">
      <c r="B32" s="77"/>
      <c r="C32" s="53" t="s">
        <v>104</v>
      </c>
      <c r="D32" s="155">
        <v>21212</v>
      </c>
      <c r="E32" s="166">
        <v>-2801620</v>
      </c>
      <c r="F32" s="175">
        <v>-2532396</v>
      </c>
    </row>
    <row r="33" spans="2:11">
      <c r="B33" s="77"/>
      <c r="C33" s="53" t="s">
        <v>105</v>
      </c>
      <c r="D33" s="155">
        <v>21213</v>
      </c>
      <c r="E33" s="166"/>
      <c r="F33" s="175"/>
    </row>
    <row r="34" spans="2:11">
      <c r="B34" s="77"/>
      <c r="C34" s="53" t="s">
        <v>42</v>
      </c>
      <c r="D34" s="113" t="s">
        <v>95</v>
      </c>
      <c r="E34" s="166"/>
      <c r="F34" s="175"/>
    </row>
    <row r="35" spans="2:11">
      <c r="B35" s="77"/>
      <c r="C35" s="53" t="s">
        <v>43</v>
      </c>
      <c r="D35" s="113" t="s">
        <v>96</v>
      </c>
      <c r="E35" s="166"/>
      <c r="F35" s="175"/>
    </row>
    <row r="36" spans="2:11" ht="18.75" customHeight="1">
      <c r="B36" s="77"/>
      <c r="C36" s="116" t="s">
        <v>136</v>
      </c>
      <c r="D36" s="113" t="s">
        <v>83</v>
      </c>
      <c r="E36" s="175">
        <f>SUM(E22+E28)</f>
        <v>2555205</v>
      </c>
      <c r="F36" s="175">
        <f>SUM(F22+F28)</f>
        <v>2397447</v>
      </c>
    </row>
    <row r="37" spans="2:11">
      <c r="B37" s="77">
        <v>6</v>
      </c>
      <c r="C37" s="53" t="s">
        <v>44</v>
      </c>
      <c r="D37" s="113" t="s">
        <v>84</v>
      </c>
      <c r="E37" s="166">
        <v>-2386865</v>
      </c>
      <c r="F37" s="175">
        <v>-2191108</v>
      </c>
    </row>
    <row r="38" spans="2:11">
      <c r="B38" s="79">
        <v>6</v>
      </c>
      <c r="C38" s="53" t="s">
        <v>45</v>
      </c>
      <c r="D38" s="113" t="s">
        <v>85</v>
      </c>
      <c r="E38" s="166">
        <v>-70369</v>
      </c>
      <c r="F38" s="175">
        <v>-65698</v>
      </c>
    </row>
    <row r="39" spans="2:11" s="255" customFormat="1" ht="17.25" customHeight="1">
      <c r="B39" s="252"/>
      <c r="C39" s="253" t="s">
        <v>106</v>
      </c>
      <c r="D39" s="113" t="s">
        <v>86</v>
      </c>
      <c r="E39" s="254">
        <f>SUM(E36+E37+E38)</f>
        <v>97971</v>
      </c>
      <c r="F39" s="254">
        <f>SUM(F36+F37+F38)</f>
        <v>140641</v>
      </c>
    </row>
    <row r="40" spans="2:11">
      <c r="B40" s="77"/>
      <c r="C40" s="53" t="s">
        <v>48</v>
      </c>
      <c r="D40" s="113" t="s">
        <v>87</v>
      </c>
      <c r="E40" s="166"/>
      <c r="F40" s="175"/>
    </row>
    <row r="41" spans="2:11">
      <c r="B41" s="77"/>
      <c r="C41" s="53" t="s">
        <v>46</v>
      </c>
      <c r="D41" s="113" t="s">
        <v>88</v>
      </c>
      <c r="E41" s="166">
        <v>1623</v>
      </c>
      <c r="F41" s="175">
        <v>8784</v>
      </c>
    </row>
    <row r="42" spans="2:11">
      <c r="B42" s="77"/>
      <c r="C42" s="53" t="s">
        <v>47</v>
      </c>
      <c r="D42" s="113" t="s">
        <v>89</v>
      </c>
      <c r="E42" s="166">
        <v>-46733</v>
      </c>
      <c r="F42" s="175">
        <v>-73806</v>
      </c>
    </row>
    <row r="43" spans="2:11">
      <c r="B43" s="77"/>
      <c r="C43" s="53" t="s">
        <v>49</v>
      </c>
      <c r="D43" s="113" t="s">
        <v>90</v>
      </c>
      <c r="E43" s="166">
        <v>354597</v>
      </c>
      <c r="F43" s="175">
        <v>2795205</v>
      </c>
    </row>
    <row r="44" spans="2:11">
      <c r="B44" s="77"/>
      <c r="C44" s="53" t="s">
        <v>50</v>
      </c>
      <c r="D44" s="111">
        <v>2350</v>
      </c>
      <c r="E44" s="166">
        <v>-381549</v>
      </c>
      <c r="F44" s="175">
        <v>-2813945</v>
      </c>
      <c r="G44" s="227"/>
      <c r="K44" s="228"/>
    </row>
    <row r="45" spans="2:11" s="255" customFormat="1" ht="18.75" customHeight="1">
      <c r="B45" s="252"/>
      <c r="C45" s="256" t="s">
        <v>55</v>
      </c>
      <c r="D45" s="17">
        <v>2300</v>
      </c>
      <c r="E45" s="257">
        <f>SUM(E39+E41+E42+E43+E44)</f>
        <v>25909</v>
      </c>
      <c r="F45" s="257">
        <f>SUM(F39+F41+F42+F43+F44)</f>
        <v>56879</v>
      </c>
      <c r="K45" s="258"/>
    </row>
    <row r="46" spans="2:11" ht="15" customHeight="1">
      <c r="B46" s="77"/>
      <c r="C46" s="53" t="s">
        <v>51</v>
      </c>
      <c r="D46" s="22">
        <v>2410</v>
      </c>
      <c r="E46" s="166">
        <v>-4011</v>
      </c>
      <c r="F46" s="175">
        <v>-8404</v>
      </c>
      <c r="G46" s="230">
        <f>F45*20/100+F47+F49</f>
        <v>5016.7999999999993</v>
      </c>
      <c r="H46" s="177" t="s">
        <v>160</v>
      </c>
      <c r="I46" s="176"/>
    </row>
    <row r="47" spans="2:11" ht="15" customHeight="1">
      <c r="B47" s="77"/>
      <c r="C47" s="54" t="s">
        <v>120</v>
      </c>
      <c r="D47" s="21">
        <v>2421</v>
      </c>
      <c r="E47" s="167">
        <v>14772</v>
      </c>
      <c r="F47" s="173">
        <v>335</v>
      </c>
      <c r="K47" s="228"/>
    </row>
    <row r="48" spans="2:11" ht="18.75" customHeight="1">
      <c r="B48" s="77"/>
      <c r="C48" s="53" t="s">
        <v>97</v>
      </c>
      <c r="D48" s="22">
        <v>2430</v>
      </c>
      <c r="E48" s="166">
        <v>268</v>
      </c>
      <c r="F48" s="175"/>
      <c r="K48" s="228"/>
    </row>
    <row r="49" spans="2:13">
      <c r="B49" s="77"/>
      <c r="C49" s="53" t="s">
        <v>98</v>
      </c>
      <c r="D49" s="20">
        <v>2450</v>
      </c>
      <c r="E49" s="166">
        <v>-15675</v>
      </c>
      <c r="F49" s="175">
        <v>-6694</v>
      </c>
      <c r="K49" s="228"/>
      <c r="M49" s="228"/>
    </row>
    <row r="50" spans="2:13">
      <c r="B50" s="77"/>
      <c r="C50" s="53" t="s">
        <v>54</v>
      </c>
      <c r="D50" s="20">
        <v>2460</v>
      </c>
      <c r="E50" s="166"/>
      <c r="F50" s="175">
        <v>-1484</v>
      </c>
      <c r="K50" s="228"/>
    </row>
    <row r="51" spans="2:13">
      <c r="B51" s="77"/>
      <c r="C51" s="53" t="s">
        <v>167</v>
      </c>
      <c r="D51" s="20"/>
      <c r="E51" s="175"/>
      <c r="F51" s="175"/>
      <c r="K51" s="228"/>
    </row>
    <row r="52" spans="2:13" ht="21.75" customHeight="1" thickBot="1">
      <c r="B52" s="77"/>
      <c r="C52" s="117" t="s">
        <v>107</v>
      </c>
      <c r="D52" s="110">
        <v>2400</v>
      </c>
      <c r="E52" s="225">
        <f>E45+E46+E49+E50-E48</f>
        <v>5955</v>
      </c>
      <c r="F52" s="225">
        <f>F45+F46+F49+F50</f>
        <v>40297</v>
      </c>
      <c r="G52" s="131"/>
      <c r="K52" s="228"/>
    </row>
    <row r="53" spans="2:13" ht="20.25" customHeight="1">
      <c r="B53" s="77"/>
      <c r="C53" s="114"/>
      <c r="D53" s="262">
        <v>2510</v>
      </c>
      <c r="E53" s="168"/>
      <c r="F53" s="171"/>
    </row>
    <row r="54" spans="2:13" ht="24" customHeight="1">
      <c r="B54" s="77"/>
      <c r="C54" s="130" t="s">
        <v>101</v>
      </c>
      <c r="D54" s="263"/>
      <c r="E54" s="169"/>
      <c r="F54" s="173"/>
    </row>
    <row r="55" spans="2:13" ht="26.25" customHeight="1">
      <c r="B55" s="77"/>
      <c r="C55" s="115" t="s">
        <v>100</v>
      </c>
      <c r="D55" s="111">
        <v>2520</v>
      </c>
      <c r="E55" s="170"/>
      <c r="F55" s="175"/>
    </row>
    <row r="56" spans="2:13" ht="15.75" customHeight="1">
      <c r="B56" s="77"/>
      <c r="C56" s="53" t="s">
        <v>99</v>
      </c>
      <c r="D56" s="22">
        <v>2500</v>
      </c>
      <c r="E56" s="175">
        <f>SUM(E52)</f>
        <v>5955</v>
      </c>
      <c r="F56" s="175">
        <f>SUM(F52)</f>
        <v>40297</v>
      </c>
    </row>
    <row r="57" spans="2:13" ht="24.75" customHeight="1">
      <c r="B57" s="77"/>
      <c r="C57" s="115" t="s">
        <v>170</v>
      </c>
      <c r="D57" s="111">
        <v>2900</v>
      </c>
      <c r="E57" s="170"/>
      <c r="F57" s="175" t="s">
        <v>4</v>
      </c>
    </row>
    <row r="58" spans="2:13" ht="15.75" customHeight="1" thickBot="1">
      <c r="B58" s="78"/>
      <c r="C58" s="51" t="s">
        <v>52</v>
      </c>
      <c r="D58" s="110">
        <v>2910</v>
      </c>
      <c r="E58" s="242"/>
      <c r="F58" s="225"/>
    </row>
    <row r="59" spans="2:13">
      <c r="C59" s="19"/>
    </row>
    <row r="60" spans="2:13">
      <c r="C60" s="19"/>
    </row>
    <row r="61" spans="2:13">
      <c r="C61" s="19"/>
    </row>
    <row r="62" spans="2:13">
      <c r="C62" s="41" t="s">
        <v>76</v>
      </c>
      <c r="D62" s="247" t="s">
        <v>168</v>
      </c>
    </row>
    <row r="63" spans="2:13">
      <c r="C63" s="42" t="s">
        <v>37</v>
      </c>
      <c r="D63" s="75" t="s">
        <v>62</v>
      </c>
    </row>
    <row r="64" spans="2:13">
      <c r="C64" s="41" t="s">
        <v>75</v>
      </c>
      <c r="D64" s="157" t="s">
        <v>141</v>
      </c>
    </row>
    <row r="65" spans="3:4">
      <c r="C65" s="42" t="s">
        <v>37</v>
      </c>
      <c r="D65" s="75" t="s">
        <v>62</v>
      </c>
    </row>
    <row r="66" spans="3:4">
      <c r="C66" s="43" t="s">
        <v>179</v>
      </c>
      <c r="D66" s="132"/>
    </row>
    <row r="67" spans="3:4">
      <c r="C67" s="131"/>
      <c r="D67" s="133"/>
    </row>
    <row r="68" spans="3:4">
      <c r="C68" s="19"/>
    </row>
  </sheetData>
  <customSheetViews>
    <customSheetView guid="{59937391-D8B4-4B6E-A6AE-92BB383F59BC}">
      <selection activeCell="F15" sqref="F15:F16"/>
      <pageMargins left="1.18" right="0.75" top="0.56999999999999995" bottom="0.56000000000000005" header="0.5" footer="0.5"/>
      <pageSetup paperSize="9" scale="76" firstPageNumber="67" orientation="portrait" useFirstPageNumber="1" r:id="rId1"/>
      <headerFooter alignWithMargins="0"/>
    </customSheetView>
    <customSheetView guid="{6E171036-AF9D-4160-925E-C46BAE6D95D5}" showPageBreaks="1" printArea="1" topLeftCell="A7">
      <selection activeCell="E49" sqref="E49"/>
      <pageMargins left="1.18" right="0.75" top="0.56999999999999995" bottom="0.56000000000000005" header="0.5" footer="0.5"/>
      <pageSetup paperSize="9" scale="76" firstPageNumber="67" orientation="portrait" useFirstPageNumber="1" r:id="rId2"/>
      <headerFooter alignWithMargins="0"/>
    </customSheetView>
    <customSheetView guid="{B8E47675-B350-4FA4-AE19-D17EBBD67AA2}" showPageBreaks="1" printArea="1" topLeftCell="A21">
      <selection activeCell="E50" sqref="E50"/>
      <pageMargins left="1.18" right="0.75" top="0.56999999999999995" bottom="0.56000000000000005" header="0.5" footer="0.5"/>
      <pageSetup paperSize="9" scale="76" firstPageNumber="67" orientation="portrait" useFirstPageNumber="1" r:id="rId3"/>
      <headerFooter alignWithMargins="0"/>
    </customSheetView>
    <customSheetView guid="{40E12419-15FB-4B8D-8AAC-683277454E93}">
      <selection activeCell="E22" sqref="E22"/>
      <pageMargins left="1.18" right="0.75" top="0.56999999999999995" bottom="0.56000000000000005" header="0.5" footer="0.5"/>
      <pageSetup paperSize="9" scale="76" firstPageNumber="67" orientation="portrait" useFirstPageNumber="1" r:id="rId4"/>
      <headerFooter alignWithMargins="0"/>
    </customSheetView>
    <customSheetView guid="{BD466495-D9DC-4E9C-B19E-D197732C7ABD}" showPageBreaks="1" printArea="1" topLeftCell="A27">
      <selection activeCell="I43" sqref="I43"/>
      <pageMargins left="1.18" right="0.75" top="0.56999999999999995" bottom="0.56000000000000005" header="0.5" footer="0.5"/>
      <pageSetup paperSize="9" scale="76" firstPageNumber="67" orientation="portrait" useFirstPageNumber="1" r:id="rId5"/>
      <headerFooter alignWithMargins="0"/>
    </customSheetView>
    <customSheetView guid="{4948C861-CA7A-4576-9B53-287A00F8D53F}" showPageBreaks="1" printArea="1">
      <selection activeCell="K17" sqref="K17"/>
      <colBreaks count="1" manualBreakCount="1">
        <brk id="6" max="1048575" man="1"/>
      </colBreaks>
      <pageMargins left="1.1811023622047245" right="0.74803149606299213" top="0.15748031496062992" bottom="0.15748031496062992" header="0" footer="0"/>
      <pageSetup paperSize="9" scale="69" firstPageNumber="67" orientation="portrait" useFirstPageNumber="1" r:id="rId6"/>
      <headerFooter alignWithMargins="0"/>
    </customSheetView>
    <customSheetView guid="{E44E7E3D-C565-462E-8FF5-DB5DF1D2E86E}" showPageBreaks="1" printArea="1">
      <selection activeCell="C71" sqref="C71"/>
      <pageMargins left="1.18" right="0.75" top="0.56999999999999995" bottom="0.56000000000000005" header="0.5" footer="0.5"/>
      <pageSetup paperSize="9" scale="76" firstPageNumber="67" orientation="portrait" useFirstPageNumber="1" r:id="rId7"/>
      <headerFooter alignWithMargins="0"/>
    </customSheetView>
    <customSheetView guid="{1C52428F-363C-4055-9254-AB5ABA80D893}" topLeftCell="A13">
      <selection activeCell="E52" sqref="E52"/>
      <colBreaks count="1" manualBreakCount="1">
        <brk id="7" max="1048575" man="1"/>
      </colBreaks>
      <pageMargins left="1.1811023622047245" right="0.74803149606299213" top="0.15748031496062992" bottom="0.15748031496062992" header="0" footer="0"/>
      <pageSetup paperSize="9" scale="85" firstPageNumber="67" orientation="portrait" useFirstPageNumber="1" r:id="rId8"/>
      <headerFooter alignWithMargins="0"/>
    </customSheetView>
    <customSheetView guid="{B8FF18F5-1EBB-470B-A50E-A7E7AB99B39F}" showPageBreaks="1" printArea="1" topLeftCell="C10">
      <selection activeCell="E47" sqref="E47"/>
      <pageMargins left="1.18" right="0.75" top="0.56999999999999995" bottom="0.56000000000000005" header="0.5" footer="0.5"/>
      <pageSetup paperSize="9" scale="76" firstPageNumber="67" orientation="portrait" useFirstPageNumber="1" r:id="rId9"/>
      <headerFooter alignWithMargins="0"/>
    </customSheetView>
    <customSheetView guid="{7F1972F6-79C4-44E3-945A-F259D5D2BD9F}" showPageBreaks="1" printArea="1" topLeftCell="A37">
      <selection activeCell="C27" sqref="C27"/>
      <pageMargins left="1.18" right="0.75" top="0.56999999999999995" bottom="0.56000000000000005" header="0.5" footer="0.5"/>
      <pageSetup paperSize="9" scale="76" firstPageNumber="67" orientation="portrait" useFirstPageNumber="1" r:id="rId10"/>
      <headerFooter alignWithMargins="0"/>
    </customSheetView>
  </customSheetViews>
  <mergeCells count="7">
    <mergeCell ref="B17:B18"/>
    <mergeCell ref="D53:D54"/>
    <mergeCell ref="D6:F6"/>
    <mergeCell ref="D29:D30"/>
    <mergeCell ref="D19:D20"/>
    <mergeCell ref="D7:F7"/>
    <mergeCell ref="D14:F14"/>
  </mergeCells>
  <phoneticPr fontId="5" type="noConversion"/>
  <pageMargins left="1.18" right="0.75" top="0.56999999999999995" bottom="0.56000000000000005" header="0.5" footer="0.5"/>
  <pageSetup paperSize="9" scale="76" firstPageNumber="67" orientation="portrait" useFirstPageNumber="1" r:id="rId1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B1:IM114"/>
  <sheetViews>
    <sheetView zoomScaleSheetLayoutView="100" workbookViewId="0">
      <selection activeCell="E70" sqref="E70"/>
    </sheetView>
  </sheetViews>
  <sheetFormatPr defaultRowHeight="12.75"/>
  <cols>
    <col min="1" max="1" width="9.140625" style="56"/>
    <col min="2" max="2" width="10" style="44" customWidth="1"/>
    <col min="3" max="3" width="49.7109375" style="26" customWidth="1"/>
    <col min="4" max="4" width="13.5703125" style="57" customWidth="1"/>
    <col min="5" max="5" width="18.85546875" style="57" customWidth="1"/>
    <col min="6" max="6" width="17.85546875" style="57" customWidth="1"/>
    <col min="7" max="7" width="17.7109375" style="57" customWidth="1"/>
    <col min="8" max="247" width="9.140625" style="57"/>
    <col min="248" max="16384" width="9.140625" style="56"/>
  </cols>
  <sheetData>
    <row r="1" spans="2:247">
      <c r="C1" s="9" t="s">
        <v>20</v>
      </c>
      <c r="D1" s="9"/>
      <c r="E1" s="9"/>
      <c r="F1" s="9"/>
      <c r="G1" s="9"/>
    </row>
    <row r="2" spans="2:247" ht="13.5" thickBot="1">
      <c r="C2" s="226" t="s">
        <v>180</v>
      </c>
      <c r="E2" s="10"/>
      <c r="F2" s="10"/>
      <c r="G2" s="10"/>
      <c r="IM2" s="56"/>
    </row>
    <row r="3" spans="2:247" ht="13.5" thickBot="1">
      <c r="B3" s="28"/>
      <c r="C3" s="29"/>
      <c r="E3" s="264" t="s">
        <v>12</v>
      </c>
      <c r="F3" s="265"/>
      <c r="G3" s="266"/>
      <c r="II3" s="56"/>
      <c r="IJ3" s="56"/>
      <c r="IK3" s="56"/>
      <c r="IL3" s="56"/>
      <c r="IM3" s="56"/>
    </row>
    <row r="4" spans="2:247" ht="13.5" thickBot="1">
      <c r="B4" s="30"/>
      <c r="C4" s="31"/>
      <c r="D4" s="32" t="s">
        <v>61</v>
      </c>
      <c r="E4" s="271" t="s">
        <v>21</v>
      </c>
      <c r="F4" s="272"/>
      <c r="G4" s="273"/>
      <c r="II4" s="56"/>
      <c r="IJ4" s="56"/>
      <c r="IK4" s="56"/>
      <c r="IL4" s="56"/>
      <c r="IM4" s="56"/>
    </row>
    <row r="5" spans="2:247" ht="13.5" thickBot="1">
      <c r="B5" s="33"/>
      <c r="C5" s="56"/>
      <c r="D5" s="122" t="s">
        <v>78</v>
      </c>
      <c r="E5" s="71"/>
      <c r="F5" s="70"/>
      <c r="G5" s="72"/>
      <c r="II5" s="56"/>
      <c r="IJ5" s="56"/>
      <c r="IK5" s="56"/>
      <c r="IL5" s="56"/>
      <c r="IM5" s="56"/>
    </row>
    <row r="6" spans="2:247" ht="13.5" thickBot="1">
      <c r="C6" s="62" t="s">
        <v>165</v>
      </c>
      <c r="D6" s="46" t="s">
        <v>57</v>
      </c>
      <c r="E6" s="48"/>
      <c r="F6" s="49" t="s">
        <v>163</v>
      </c>
      <c r="G6" s="69"/>
      <c r="II6" s="56"/>
      <c r="IJ6" s="56"/>
      <c r="IK6" s="56"/>
      <c r="IL6" s="56"/>
      <c r="IM6" s="56"/>
    </row>
    <row r="7" spans="2:247" ht="13.5" thickBot="1">
      <c r="C7" s="63" t="s">
        <v>13</v>
      </c>
      <c r="D7" s="32" t="s">
        <v>14</v>
      </c>
      <c r="E7" s="48" t="s">
        <v>142</v>
      </c>
      <c r="F7" s="49"/>
      <c r="G7" s="69"/>
      <c r="II7" s="56"/>
      <c r="IJ7" s="56"/>
      <c r="IK7" s="56"/>
      <c r="IL7" s="56"/>
      <c r="IM7" s="56"/>
    </row>
    <row r="8" spans="2:247" ht="34.5" thickBot="1">
      <c r="C8" s="63" t="s">
        <v>162</v>
      </c>
      <c r="D8" s="246" t="s">
        <v>15</v>
      </c>
      <c r="E8" s="259" t="s">
        <v>171</v>
      </c>
      <c r="F8" s="35"/>
      <c r="G8" s="69"/>
      <c r="II8" s="56"/>
      <c r="IJ8" s="56"/>
      <c r="IK8" s="56"/>
      <c r="IL8" s="56"/>
      <c r="IM8" s="56"/>
    </row>
    <row r="9" spans="2:247">
      <c r="C9" s="63" t="s">
        <v>16</v>
      </c>
      <c r="E9" s="36"/>
      <c r="F9" s="37"/>
      <c r="G9" s="66"/>
      <c r="II9" s="56"/>
      <c r="IJ9" s="56"/>
      <c r="IK9" s="56"/>
      <c r="IL9" s="56"/>
      <c r="IM9" s="56"/>
    </row>
    <row r="10" spans="2:247" ht="13.5" thickBot="1">
      <c r="B10" s="64"/>
      <c r="C10" s="65" t="s">
        <v>115</v>
      </c>
      <c r="D10" s="32" t="s">
        <v>17</v>
      </c>
      <c r="E10" s="68" t="s">
        <v>164</v>
      </c>
      <c r="F10" s="58"/>
      <c r="G10" s="67"/>
      <c r="II10" s="56"/>
      <c r="IJ10" s="56"/>
      <c r="IK10" s="56"/>
      <c r="IL10" s="56"/>
      <c r="IM10" s="56"/>
    </row>
    <row r="11" spans="2:247" ht="13.5" thickBot="1">
      <c r="C11" s="63" t="s">
        <v>19</v>
      </c>
      <c r="D11" s="32" t="s">
        <v>18</v>
      </c>
      <c r="E11" s="274">
        <v>384</v>
      </c>
      <c r="F11" s="275"/>
      <c r="G11" s="276"/>
      <c r="II11" s="56"/>
      <c r="IJ11" s="56"/>
      <c r="IK11" s="56"/>
      <c r="IL11" s="56"/>
      <c r="IM11" s="56"/>
    </row>
    <row r="12" spans="2:247">
      <c r="C12" s="63" t="s">
        <v>161</v>
      </c>
      <c r="E12" s="38"/>
      <c r="F12" s="39"/>
      <c r="G12" s="56"/>
      <c r="II12" s="56"/>
      <c r="IJ12" s="56"/>
      <c r="IK12" s="56"/>
      <c r="IL12" s="56"/>
      <c r="IM12" s="56"/>
    </row>
    <row r="13" spans="2:247">
      <c r="C13" s="118"/>
      <c r="E13" s="58"/>
      <c r="F13" s="58"/>
      <c r="G13" s="58"/>
      <c r="IM13" s="56"/>
    </row>
    <row r="14" spans="2:247" ht="13.5" thickBot="1">
      <c r="E14" s="163"/>
      <c r="IM14" s="56"/>
    </row>
    <row r="15" spans="2:247" ht="13.5" thickBot="1">
      <c r="B15" s="260" t="s">
        <v>79</v>
      </c>
      <c r="C15" s="60" t="s">
        <v>36</v>
      </c>
      <c r="D15" s="180" t="s">
        <v>110</v>
      </c>
      <c r="E15" s="251" t="s">
        <v>182</v>
      </c>
      <c r="F15" s="158" t="s">
        <v>174</v>
      </c>
      <c r="G15" s="159" t="s">
        <v>172</v>
      </c>
    </row>
    <row r="16" spans="2:247" ht="13.5" thickBot="1">
      <c r="B16" s="261"/>
      <c r="C16" s="25">
        <v>1</v>
      </c>
      <c r="D16" s="181">
        <v>2</v>
      </c>
      <c r="E16" s="25">
        <v>3</v>
      </c>
      <c r="F16" s="61">
        <v>4</v>
      </c>
      <c r="G16" s="25">
        <v>5</v>
      </c>
    </row>
    <row r="17" spans="2:7" ht="22.5">
      <c r="B17" s="87"/>
      <c r="C17" s="50" t="s">
        <v>121</v>
      </c>
      <c r="D17" s="1"/>
      <c r="E17" s="189"/>
      <c r="F17" s="190"/>
      <c r="G17" s="189"/>
    </row>
    <row r="18" spans="2:7">
      <c r="B18" s="80">
        <v>1</v>
      </c>
      <c r="C18" s="105" t="s">
        <v>0</v>
      </c>
      <c r="D18" s="2">
        <v>1110</v>
      </c>
      <c r="E18" s="191"/>
      <c r="F18" s="191"/>
      <c r="G18" s="191"/>
    </row>
    <row r="19" spans="2:7">
      <c r="B19" s="86">
        <v>1</v>
      </c>
      <c r="C19" s="105" t="s">
        <v>63</v>
      </c>
      <c r="D19" s="4">
        <v>1120</v>
      </c>
      <c r="E19" s="191"/>
      <c r="F19" s="191"/>
      <c r="G19" s="191"/>
    </row>
    <row r="20" spans="2:7">
      <c r="B20" s="86">
        <v>2</v>
      </c>
      <c r="C20" s="141" t="s">
        <v>153</v>
      </c>
      <c r="D20" s="4">
        <v>1130</v>
      </c>
      <c r="E20" s="192"/>
      <c r="F20" s="193"/>
      <c r="G20" s="193"/>
    </row>
    <row r="21" spans="2:7" hidden="1">
      <c r="B21" s="80"/>
      <c r="C21" s="106" t="s">
        <v>53</v>
      </c>
      <c r="D21" s="2"/>
      <c r="E21" s="192"/>
      <c r="F21" s="192"/>
      <c r="G21" s="192"/>
    </row>
    <row r="22" spans="2:7">
      <c r="B22" s="85">
        <v>2</v>
      </c>
      <c r="C22" s="106" t="s">
        <v>154</v>
      </c>
      <c r="D22" s="2">
        <v>1140</v>
      </c>
      <c r="E22" s="250"/>
      <c r="F22" s="191"/>
      <c r="G22" s="191"/>
    </row>
    <row r="23" spans="2:7">
      <c r="B23" s="85">
        <v>3</v>
      </c>
      <c r="C23" s="76" t="s">
        <v>155</v>
      </c>
      <c r="D23" s="4">
        <v>1150</v>
      </c>
      <c r="E23" s="194">
        <v>32624</v>
      </c>
      <c r="F23" s="194">
        <v>34153</v>
      </c>
      <c r="G23" s="194">
        <v>37954</v>
      </c>
    </row>
    <row r="24" spans="2:7">
      <c r="B24" s="80"/>
      <c r="C24" s="164" t="s">
        <v>156</v>
      </c>
      <c r="D24" s="2">
        <v>1151</v>
      </c>
      <c r="E24" s="192"/>
      <c r="F24" s="192"/>
      <c r="G24" s="192"/>
    </row>
    <row r="25" spans="2:7">
      <c r="B25" s="80"/>
      <c r="C25" s="106" t="s">
        <v>157</v>
      </c>
      <c r="D25" s="2">
        <v>1160</v>
      </c>
      <c r="E25" s="193"/>
      <c r="F25" s="193"/>
      <c r="G25" s="193"/>
    </row>
    <row r="26" spans="2:7">
      <c r="B26" s="80"/>
      <c r="C26" s="106" t="s">
        <v>158</v>
      </c>
      <c r="D26" s="2">
        <v>1170</v>
      </c>
      <c r="E26" s="193"/>
      <c r="F26" s="193"/>
      <c r="G26" s="193"/>
    </row>
    <row r="27" spans="2:7">
      <c r="B27" s="80"/>
      <c r="C27" s="106" t="s">
        <v>1</v>
      </c>
      <c r="D27" s="2">
        <v>1180</v>
      </c>
      <c r="E27" s="191">
        <v>109493</v>
      </c>
      <c r="F27" s="191">
        <v>125168</v>
      </c>
      <c r="G27" s="191">
        <v>121406</v>
      </c>
    </row>
    <row r="28" spans="2:7" ht="13.5" thickBot="1">
      <c r="B28" s="80"/>
      <c r="C28" s="107" t="s">
        <v>2</v>
      </c>
      <c r="D28" s="14">
        <v>1190</v>
      </c>
      <c r="E28" s="195">
        <v>216</v>
      </c>
      <c r="F28" s="195">
        <v>835</v>
      </c>
      <c r="G28" s="195">
        <v>4350</v>
      </c>
    </row>
    <row r="29" spans="2:7" ht="13.5" thickBot="1">
      <c r="B29" s="81"/>
      <c r="C29" s="98" t="s">
        <v>3</v>
      </c>
      <c r="D29" s="5">
        <v>1100</v>
      </c>
      <c r="E29" s="196">
        <f>SUM(E18:E28)</f>
        <v>142333</v>
      </c>
      <c r="F29" s="196">
        <f>SUM(F19:F28)</f>
        <v>160156</v>
      </c>
      <c r="G29" s="196">
        <f>SUM(G18:G28)</f>
        <v>163710</v>
      </c>
    </row>
    <row r="30" spans="2:7">
      <c r="B30" s="87"/>
      <c r="C30" s="90" t="s">
        <v>5</v>
      </c>
      <c r="D30" s="13"/>
      <c r="E30" s="189"/>
      <c r="F30" s="197"/>
      <c r="G30" s="189"/>
    </row>
    <row r="31" spans="2:7">
      <c r="B31" s="85">
        <v>4</v>
      </c>
      <c r="C31" s="82" t="s">
        <v>6</v>
      </c>
      <c r="D31" s="2">
        <v>1210</v>
      </c>
      <c r="E31" s="191">
        <f>SUM(E33:E37)</f>
        <v>362</v>
      </c>
      <c r="F31" s="191">
        <v>137</v>
      </c>
      <c r="G31" s="191">
        <v>99</v>
      </c>
    </row>
    <row r="32" spans="2:7">
      <c r="B32" s="80"/>
      <c r="C32" s="83" t="s">
        <v>7</v>
      </c>
      <c r="D32" s="6"/>
      <c r="E32" s="193"/>
      <c r="F32" s="198"/>
      <c r="G32" s="193"/>
    </row>
    <row r="33" spans="2:7">
      <c r="B33" s="80"/>
      <c r="C33" s="91" t="s">
        <v>134</v>
      </c>
      <c r="D33" s="2">
        <v>1211</v>
      </c>
      <c r="E33" s="191">
        <v>1</v>
      </c>
      <c r="F33" s="191">
        <v>1</v>
      </c>
      <c r="G33" s="191">
        <v>1</v>
      </c>
    </row>
    <row r="34" spans="2:7">
      <c r="B34" s="80"/>
      <c r="C34" s="82" t="s">
        <v>122</v>
      </c>
      <c r="D34" s="3">
        <v>1212</v>
      </c>
      <c r="E34" s="191"/>
      <c r="F34" s="191"/>
      <c r="G34" s="191"/>
    </row>
    <row r="35" spans="2:7">
      <c r="B35" s="80"/>
      <c r="C35" s="82" t="s">
        <v>123</v>
      </c>
      <c r="D35" s="3">
        <v>1213</v>
      </c>
      <c r="E35" s="191"/>
      <c r="F35" s="191"/>
      <c r="G35" s="191"/>
    </row>
    <row r="36" spans="2:7">
      <c r="B36" s="80"/>
      <c r="C36" s="82" t="s">
        <v>124</v>
      </c>
      <c r="D36" s="3">
        <v>1214</v>
      </c>
      <c r="E36" s="191"/>
      <c r="F36" s="191"/>
      <c r="G36" s="191"/>
    </row>
    <row r="37" spans="2:7">
      <c r="B37" s="80"/>
      <c r="C37" s="82" t="s">
        <v>125</v>
      </c>
      <c r="D37" s="3">
        <v>1215</v>
      </c>
      <c r="E37" s="191">
        <v>361</v>
      </c>
      <c r="F37" s="191">
        <v>136</v>
      </c>
      <c r="G37" s="191">
        <v>136</v>
      </c>
    </row>
    <row r="38" spans="2:7" ht="22.5">
      <c r="B38" s="86"/>
      <c r="C38" s="83" t="s">
        <v>8</v>
      </c>
      <c r="D38" s="3">
        <v>1220</v>
      </c>
      <c r="E38" s="194">
        <v>21705</v>
      </c>
      <c r="F38" s="194">
        <v>22658</v>
      </c>
      <c r="G38" s="194">
        <v>52221</v>
      </c>
    </row>
    <row r="39" spans="2:7" ht="22.5">
      <c r="B39" s="80"/>
      <c r="C39" s="142" t="s">
        <v>129</v>
      </c>
      <c r="D39" s="3">
        <v>1221</v>
      </c>
      <c r="E39" s="194"/>
      <c r="F39" s="199"/>
      <c r="G39" s="194"/>
    </row>
    <row r="40" spans="2:7">
      <c r="B40" s="86">
        <v>5</v>
      </c>
      <c r="C40" s="82" t="s">
        <v>65</v>
      </c>
      <c r="D40" s="4">
        <v>1230</v>
      </c>
      <c r="E40" s="194">
        <f>SUM(E41+E47)</f>
        <v>3284535</v>
      </c>
      <c r="F40" s="194">
        <f>SUM(F41+F47)</f>
        <v>2877091</v>
      </c>
      <c r="G40" s="194">
        <f>SUM(G41+G47)</f>
        <v>4029059</v>
      </c>
    </row>
    <row r="41" spans="2:7" ht="12" customHeight="1">
      <c r="B41" s="80"/>
      <c r="C41" s="144" t="s">
        <v>64</v>
      </c>
      <c r="D41" s="150">
        <v>1231</v>
      </c>
      <c r="E41" s="194">
        <f>SUM(E43:E46)</f>
        <v>0</v>
      </c>
      <c r="F41" s="194">
        <f>SUM(F43:F46)</f>
        <v>0</v>
      </c>
      <c r="G41" s="194">
        <f>SUM(G43:G46)</f>
        <v>0</v>
      </c>
    </row>
    <row r="42" spans="2:7">
      <c r="B42" s="80"/>
      <c r="C42" s="92" t="s">
        <v>132</v>
      </c>
      <c r="D42" s="7"/>
      <c r="E42" s="193"/>
      <c r="F42" s="198"/>
      <c r="G42" s="193"/>
    </row>
    <row r="43" spans="2:7">
      <c r="B43" s="80"/>
      <c r="C43" s="91" t="s">
        <v>69</v>
      </c>
      <c r="D43" s="152">
        <v>12311</v>
      </c>
      <c r="E43" s="193"/>
      <c r="F43" s="200"/>
      <c r="G43" s="191"/>
    </row>
    <row r="44" spans="2:7">
      <c r="B44" s="80"/>
      <c r="C44" s="82" t="s">
        <v>70</v>
      </c>
      <c r="D44" s="153">
        <v>12312</v>
      </c>
      <c r="E44" s="194"/>
      <c r="F44" s="199"/>
      <c r="G44" s="194"/>
    </row>
    <row r="45" spans="2:7">
      <c r="B45" s="80"/>
      <c r="C45" s="82" t="s">
        <v>71</v>
      </c>
      <c r="D45" s="153">
        <v>12313</v>
      </c>
      <c r="E45" s="194"/>
      <c r="F45" s="199"/>
      <c r="G45" s="194"/>
    </row>
    <row r="46" spans="2:7">
      <c r="B46" s="80"/>
      <c r="C46" s="82" t="s">
        <v>72</v>
      </c>
      <c r="D46" s="154">
        <v>12314</v>
      </c>
      <c r="E46" s="194"/>
      <c r="F46" s="199"/>
      <c r="G46" s="194"/>
    </row>
    <row r="47" spans="2:7" ht="22.5">
      <c r="B47" s="80"/>
      <c r="C47" s="143" t="s">
        <v>66</v>
      </c>
      <c r="D47" s="150">
        <v>1232</v>
      </c>
      <c r="E47" s="194">
        <f>SUM(E49:E52)</f>
        <v>3284535</v>
      </c>
      <c r="F47" s="194">
        <f>SUM(F49:F52)</f>
        <v>2877091</v>
      </c>
      <c r="G47" s="194">
        <f>SUM(G49:G52)</f>
        <v>4029059</v>
      </c>
    </row>
    <row r="48" spans="2:7">
      <c r="B48" s="80"/>
      <c r="C48" s="92" t="s">
        <v>132</v>
      </c>
      <c r="D48" s="7"/>
      <c r="E48" s="193"/>
      <c r="F48" s="198"/>
      <c r="G48" s="193"/>
    </row>
    <row r="49" spans="2:12">
      <c r="B49" s="80"/>
      <c r="C49" s="82" t="s">
        <v>73</v>
      </c>
      <c r="D49" s="152">
        <v>12321</v>
      </c>
      <c r="E49" s="198">
        <v>3192753</v>
      </c>
      <c r="F49" s="198">
        <v>2788225</v>
      </c>
      <c r="G49" s="191">
        <v>3950267</v>
      </c>
      <c r="H49" s="56"/>
    </row>
    <row r="50" spans="2:12">
      <c r="B50" s="80"/>
      <c r="C50" s="93" t="s">
        <v>74</v>
      </c>
      <c r="D50" s="154">
        <v>12322</v>
      </c>
      <c r="E50" s="194"/>
      <c r="F50" s="201"/>
      <c r="G50" s="201"/>
    </row>
    <row r="51" spans="2:12">
      <c r="B51" s="80"/>
      <c r="C51" s="82" t="s">
        <v>133</v>
      </c>
      <c r="D51" s="152">
        <v>12323</v>
      </c>
      <c r="E51" s="194">
        <v>14189</v>
      </c>
      <c r="F51" s="194">
        <v>5937</v>
      </c>
      <c r="G51" s="202">
        <v>3368</v>
      </c>
      <c r="H51" s="56"/>
    </row>
    <row r="52" spans="2:12">
      <c r="B52" s="80"/>
      <c r="C52" s="82" t="s">
        <v>150</v>
      </c>
      <c r="D52" s="153">
        <v>12324</v>
      </c>
      <c r="E52" s="194">
        <f>SUM(E54+E55+E56)</f>
        <v>77593</v>
      </c>
      <c r="F52" s="194">
        <f>SUM(F54+F55+F56)</f>
        <v>82929</v>
      </c>
      <c r="G52" s="194">
        <f>SUM(G54+G55+G56)</f>
        <v>75424</v>
      </c>
    </row>
    <row r="53" spans="2:12" hidden="1">
      <c r="B53" s="80"/>
      <c r="C53" s="82"/>
      <c r="D53" s="6"/>
      <c r="E53" s="194"/>
      <c r="F53" s="199"/>
      <c r="G53" s="194"/>
    </row>
    <row r="54" spans="2:12">
      <c r="B54" s="80"/>
      <c r="C54" s="82" t="s">
        <v>149</v>
      </c>
      <c r="D54" s="6">
        <v>123241</v>
      </c>
      <c r="E54" s="191">
        <v>36578</v>
      </c>
      <c r="F54" s="191">
        <v>34476</v>
      </c>
      <c r="G54" s="191">
        <v>11027</v>
      </c>
    </row>
    <row r="55" spans="2:12">
      <c r="B55" s="80"/>
      <c r="C55" s="82" t="s">
        <v>151</v>
      </c>
      <c r="D55" s="6">
        <v>123242</v>
      </c>
      <c r="E55" s="191">
        <v>34453</v>
      </c>
      <c r="F55" s="191">
        <v>38777</v>
      </c>
      <c r="G55" s="191">
        <v>52138</v>
      </c>
      <c r="H55" s="162"/>
    </row>
    <row r="56" spans="2:12">
      <c r="B56" s="80"/>
      <c r="C56" s="82" t="s">
        <v>152</v>
      </c>
      <c r="D56" s="6">
        <v>123243</v>
      </c>
      <c r="E56" s="203">
        <v>6562</v>
      </c>
      <c r="F56" s="203">
        <v>9676</v>
      </c>
      <c r="G56" s="203">
        <v>12259</v>
      </c>
      <c r="H56" s="56"/>
    </row>
    <row r="57" spans="2:12">
      <c r="B57" s="86">
        <v>3</v>
      </c>
      <c r="C57" s="82" t="s">
        <v>130</v>
      </c>
      <c r="D57" s="3">
        <v>1240</v>
      </c>
      <c r="E57" s="191"/>
      <c r="F57" s="204"/>
      <c r="G57" s="191"/>
    </row>
    <row r="58" spans="2:12" hidden="1">
      <c r="B58" s="88"/>
      <c r="C58" s="94" t="s">
        <v>9</v>
      </c>
      <c r="D58" s="4"/>
      <c r="E58" s="193"/>
      <c r="F58" s="205"/>
      <c r="G58" s="193"/>
    </row>
    <row r="59" spans="2:12">
      <c r="B59" s="80"/>
      <c r="C59" s="84" t="s">
        <v>143</v>
      </c>
      <c r="D59" s="3">
        <v>1250</v>
      </c>
      <c r="E59" s="194">
        <f>SUM(E60+E61+E62)</f>
        <v>18622</v>
      </c>
      <c r="F59" s="194">
        <f>SUM(F60+F61+F62)</f>
        <v>272308</v>
      </c>
      <c r="G59" s="194">
        <f>SUM(G60+G61+G62)</f>
        <v>14036</v>
      </c>
    </row>
    <row r="60" spans="2:12">
      <c r="B60" s="80"/>
      <c r="C60" s="161" t="s">
        <v>146</v>
      </c>
      <c r="D60" s="3">
        <v>12501</v>
      </c>
      <c r="E60" s="202">
        <v>77</v>
      </c>
      <c r="F60" s="202">
        <v>79</v>
      </c>
      <c r="G60" s="202">
        <v>38</v>
      </c>
    </row>
    <row r="61" spans="2:12">
      <c r="B61" s="80"/>
      <c r="C61" s="161" t="s">
        <v>147</v>
      </c>
      <c r="D61" s="3">
        <v>12502</v>
      </c>
      <c r="E61" s="202">
        <v>18545</v>
      </c>
      <c r="F61" s="202">
        <v>272229</v>
      </c>
      <c r="G61" s="202">
        <v>13998</v>
      </c>
      <c r="L61" s="56" t="s">
        <v>175</v>
      </c>
    </row>
    <row r="62" spans="2:12">
      <c r="B62" s="80"/>
      <c r="C62" s="161" t="s">
        <v>148</v>
      </c>
      <c r="D62" s="3">
        <v>12503</v>
      </c>
      <c r="E62" s="202"/>
      <c r="F62" s="202"/>
      <c r="G62" s="202"/>
    </row>
    <row r="63" spans="2:12" ht="13.5" thickBot="1">
      <c r="B63" s="80"/>
      <c r="C63" s="95" t="s">
        <v>10</v>
      </c>
      <c r="D63" s="14">
        <v>1260</v>
      </c>
      <c r="E63" s="202"/>
      <c r="F63" s="202"/>
      <c r="G63" s="202"/>
    </row>
    <row r="64" spans="2:12" ht="13.5" thickBot="1">
      <c r="B64" s="89"/>
      <c r="C64" s="96" t="s">
        <v>11</v>
      </c>
      <c r="D64" s="15">
        <v>1200</v>
      </c>
      <c r="E64" s="196">
        <f>SUM(E31+E38+E40+E57+E59+E63)</f>
        <v>3325224</v>
      </c>
      <c r="F64" s="196">
        <f>SUM(F31+F38+F40+F57+F59+F63)</f>
        <v>3172194</v>
      </c>
      <c r="G64" s="196">
        <f>SUM(G31+G38+G40+G57+G59+G63)</f>
        <v>4095415</v>
      </c>
    </row>
    <row r="65" spans="2:7" ht="13.5" thickBot="1">
      <c r="B65" s="78"/>
      <c r="C65" s="97" t="s">
        <v>126</v>
      </c>
      <c r="D65" s="8">
        <v>1600</v>
      </c>
      <c r="E65" s="196">
        <f>SUM(E29+E64)</f>
        <v>3467557</v>
      </c>
      <c r="F65" s="196">
        <f>SUM(F29+F64)</f>
        <v>3332350</v>
      </c>
      <c r="G65" s="196">
        <f>SUM(G29+G64)</f>
        <v>4259125</v>
      </c>
    </row>
    <row r="66" spans="2:7">
      <c r="B66" s="45"/>
      <c r="C66" s="119"/>
      <c r="D66" s="184"/>
      <c r="E66" s="185"/>
      <c r="F66" s="185"/>
      <c r="G66" s="185"/>
    </row>
    <row r="67" spans="2:7">
      <c r="B67" s="45"/>
      <c r="C67" s="119"/>
      <c r="D67" s="18"/>
      <c r="E67" s="12"/>
      <c r="F67" s="12"/>
      <c r="G67" s="120" t="s">
        <v>116</v>
      </c>
    </row>
    <row r="68" spans="2:7" ht="13.5" thickBot="1">
      <c r="B68" s="187"/>
      <c r="C68" s="188"/>
      <c r="D68" s="163"/>
      <c r="E68" s="186"/>
      <c r="F68" s="186"/>
      <c r="G68" s="186"/>
    </row>
    <row r="69" spans="2:7" ht="23.25" thickBot="1">
      <c r="B69" s="123" t="s">
        <v>58</v>
      </c>
      <c r="C69" s="60" t="s">
        <v>117</v>
      </c>
      <c r="D69" s="180" t="s">
        <v>110</v>
      </c>
      <c r="E69" s="251" t="s">
        <v>182</v>
      </c>
      <c r="F69" s="158" t="s">
        <v>173</v>
      </c>
      <c r="G69" s="159" t="s">
        <v>172</v>
      </c>
    </row>
    <row r="70" spans="2:7" ht="13.5" thickBot="1">
      <c r="B70" s="73">
        <v>1</v>
      </c>
      <c r="C70" s="40">
        <v>2</v>
      </c>
      <c r="D70" s="182">
        <v>3</v>
      </c>
      <c r="E70" s="40">
        <v>4</v>
      </c>
      <c r="F70" s="73">
        <v>5</v>
      </c>
      <c r="G70" s="40">
        <v>6</v>
      </c>
    </row>
    <row r="71" spans="2:7" ht="22.5">
      <c r="B71" s="145"/>
      <c r="C71" s="134" t="s">
        <v>135</v>
      </c>
      <c r="D71" s="183" t="s">
        <v>4</v>
      </c>
      <c r="E71" s="206"/>
      <c r="F71" s="206"/>
      <c r="G71" s="207"/>
    </row>
    <row r="72" spans="2:7">
      <c r="B72" s="147"/>
      <c r="C72" s="146" t="s">
        <v>131</v>
      </c>
      <c r="D72" s="2">
        <v>1310</v>
      </c>
      <c r="E72" s="208">
        <v>5417</v>
      </c>
      <c r="F72" s="208">
        <v>5417</v>
      </c>
      <c r="G72" s="216">
        <v>5417</v>
      </c>
    </row>
    <row r="73" spans="2:7">
      <c r="B73" s="147"/>
      <c r="C73" s="136" t="s">
        <v>39</v>
      </c>
      <c r="D73" s="3">
        <v>1320</v>
      </c>
      <c r="E73" s="209">
        <v>-4582</v>
      </c>
      <c r="F73" s="209">
        <v>-4582</v>
      </c>
      <c r="G73" s="218"/>
    </row>
    <row r="74" spans="2:7">
      <c r="B74" s="147"/>
      <c r="C74" s="136" t="s">
        <v>67</v>
      </c>
      <c r="D74" s="3">
        <v>1340</v>
      </c>
      <c r="E74" s="209">
        <v>19116</v>
      </c>
      <c r="F74" s="209">
        <v>19116</v>
      </c>
      <c r="G74" s="218">
        <v>19116</v>
      </c>
    </row>
    <row r="75" spans="2:7">
      <c r="B75" s="147"/>
      <c r="C75" s="136" t="s">
        <v>68</v>
      </c>
      <c r="D75" s="3">
        <v>1350</v>
      </c>
      <c r="E75" s="209"/>
      <c r="F75" s="209"/>
      <c r="G75" s="218"/>
    </row>
    <row r="76" spans="2:7">
      <c r="B76" s="147"/>
      <c r="C76" s="137" t="s">
        <v>22</v>
      </c>
      <c r="D76" s="3">
        <v>1360</v>
      </c>
      <c r="E76" s="209">
        <v>271</v>
      </c>
      <c r="F76" s="209">
        <v>271</v>
      </c>
      <c r="G76" s="218">
        <v>271</v>
      </c>
    </row>
    <row r="77" spans="2:7" ht="13.5" thickBot="1">
      <c r="B77" s="147"/>
      <c r="C77" s="148" t="s">
        <v>23</v>
      </c>
      <c r="D77" s="14">
        <v>1370</v>
      </c>
      <c r="E77" s="210"/>
      <c r="F77" s="210">
        <v>11562</v>
      </c>
      <c r="G77" s="245">
        <v>-23658</v>
      </c>
    </row>
    <row r="78" spans="2:7" ht="23.25" thickBot="1">
      <c r="B78" s="147"/>
      <c r="C78" s="148" t="s">
        <v>145</v>
      </c>
      <c r="D78" s="15">
        <v>1371</v>
      </c>
      <c r="E78" s="211">
        <v>5955</v>
      </c>
      <c r="F78" s="211"/>
      <c r="G78" s="212"/>
    </row>
    <row r="79" spans="2:7" ht="13.5" thickBot="1">
      <c r="B79" s="78"/>
      <c r="C79" s="102" t="s">
        <v>24</v>
      </c>
      <c r="D79" s="5">
        <v>1300</v>
      </c>
      <c r="E79" s="229">
        <f>SUM(E72:E78)</f>
        <v>26177</v>
      </c>
      <c r="F79" s="213">
        <f>SUM(F72:F77)</f>
        <v>31784</v>
      </c>
      <c r="G79" s="212">
        <f>SUM(G72:G77)</f>
        <v>1146</v>
      </c>
    </row>
    <row r="80" spans="2:7">
      <c r="B80" s="77"/>
      <c r="C80" s="103" t="s">
        <v>25</v>
      </c>
      <c r="D80" s="7"/>
      <c r="E80" s="214"/>
      <c r="F80" s="214"/>
      <c r="G80" s="215"/>
    </row>
    <row r="81" spans="2:8">
      <c r="B81" s="129">
        <v>5</v>
      </c>
      <c r="C81" s="99" t="s">
        <v>59</v>
      </c>
      <c r="D81" s="11">
        <v>1410</v>
      </c>
      <c r="E81" s="214"/>
      <c r="F81" s="214"/>
      <c r="G81" s="216"/>
    </row>
    <row r="82" spans="2:8">
      <c r="B82" s="108"/>
      <c r="C82" s="101" t="s">
        <v>26</v>
      </c>
      <c r="D82" s="2">
        <v>1420</v>
      </c>
      <c r="E82" s="209">
        <v>854</v>
      </c>
      <c r="F82" s="209">
        <v>586</v>
      </c>
      <c r="G82" s="202"/>
    </row>
    <row r="83" spans="2:8">
      <c r="B83" s="79">
        <v>7</v>
      </c>
      <c r="C83" s="100" t="s">
        <v>140</v>
      </c>
      <c r="D83" s="4">
        <v>1430</v>
      </c>
      <c r="E83" s="209"/>
      <c r="F83" s="209"/>
      <c r="G83" s="202"/>
    </row>
    <row r="84" spans="2:8" ht="13.5" thickBot="1">
      <c r="B84" s="77"/>
      <c r="C84" s="101" t="s">
        <v>60</v>
      </c>
      <c r="D84" s="2">
        <v>1450</v>
      </c>
      <c r="E84" s="214"/>
      <c r="F84" s="214"/>
      <c r="G84" s="215"/>
    </row>
    <row r="85" spans="2:8" ht="13.5" thickBot="1">
      <c r="B85" s="78"/>
      <c r="C85" s="102" t="s">
        <v>27</v>
      </c>
      <c r="D85" s="5">
        <v>1400</v>
      </c>
      <c r="E85" s="213">
        <f>SUM(E81:E84)</f>
        <v>854</v>
      </c>
      <c r="F85" s="213">
        <f>SUM(F81:F84)</f>
        <v>586</v>
      </c>
      <c r="G85" s="212">
        <f>SUM(G81:G84)</f>
        <v>0</v>
      </c>
    </row>
    <row r="86" spans="2:8">
      <c r="B86" s="77"/>
      <c r="C86" s="134" t="s">
        <v>28</v>
      </c>
      <c r="D86" s="7"/>
      <c r="E86" s="206"/>
      <c r="F86" s="206"/>
      <c r="G86" s="244"/>
    </row>
    <row r="87" spans="2:8">
      <c r="B87" s="77"/>
      <c r="C87" s="135"/>
      <c r="D87" s="7"/>
      <c r="E87" s="214"/>
      <c r="F87" s="214"/>
      <c r="G87" s="215"/>
    </row>
    <row r="88" spans="2:8">
      <c r="B88" s="129">
        <v>5</v>
      </c>
      <c r="C88" s="136" t="s">
        <v>59</v>
      </c>
      <c r="D88" s="2">
        <v>1510</v>
      </c>
      <c r="E88" s="198">
        <v>1197921</v>
      </c>
      <c r="F88" s="198">
        <v>1053327</v>
      </c>
      <c r="G88" s="216">
        <v>2781424</v>
      </c>
    </row>
    <row r="89" spans="2:8">
      <c r="B89" s="108">
        <v>5</v>
      </c>
      <c r="C89" s="137" t="s">
        <v>118</v>
      </c>
      <c r="D89" s="3">
        <v>1520</v>
      </c>
      <c r="E89" s="209">
        <f>SUM(E91:E98)</f>
        <v>2122705</v>
      </c>
      <c r="F89" s="209">
        <f>SUM(F91:F98)</f>
        <v>2068431</v>
      </c>
      <c r="G89" s="216">
        <f>SUM(G91:G98)</f>
        <v>1459434</v>
      </c>
    </row>
    <row r="90" spans="2:8">
      <c r="B90" s="77"/>
      <c r="C90" s="138" t="s">
        <v>29</v>
      </c>
      <c r="D90" s="6"/>
      <c r="E90" s="193"/>
      <c r="F90" s="214"/>
      <c r="G90" s="215"/>
    </row>
    <row r="91" spans="2:8">
      <c r="B91" s="77"/>
      <c r="C91" s="139" t="s">
        <v>30</v>
      </c>
      <c r="D91" s="2">
        <v>1521</v>
      </c>
      <c r="E91" s="191">
        <v>1954867</v>
      </c>
      <c r="F91" s="191">
        <v>1808222</v>
      </c>
      <c r="G91" s="216">
        <v>1317786</v>
      </c>
    </row>
    <row r="92" spans="2:8">
      <c r="B92" s="77"/>
      <c r="C92" s="137" t="s">
        <v>139</v>
      </c>
      <c r="D92" s="3">
        <v>1522</v>
      </c>
      <c r="E92" s="191">
        <v>5006</v>
      </c>
      <c r="F92" s="191">
        <v>12880</v>
      </c>
      <c r="G92" s="191">
        <v>5229</v>
      </c>
    </row>
    <row r="93" spans="2:8">
      <c r="B93" s="77"/>
      <c r="C93" s="137" t="s">
        <v>138</v>
      </c>
      <c r="D93" s="3">
        <v>1523</v>
      </c>
      <c r="E93" s="191">
        <v>3629</v>
      </c>
      <c r="F93" s="191">
        <v>5720</v>
      </c>
      <c r="G93" s="191">
        <v>3990</v>
      </c>
    </row>
    <row r="94" spans="2:8">
      <c r="B94" s="77"/>
      <c r="C94" s="137" t="s">
        <v>137</v>
      </c>
      <c r="D94" s="3">
        <v>1524</v>
      </c>
      <c r="E94" s="191">
        <v>21863</v>
      </c>
      <c r="F94" s="191">
        <v>37972</v>
      </c>
      <c r="G94" s="191">
        <v>17845</v>
      </c>
    </row>
    <row r="95" spans="2:8">
      <c r="B95" s="77"/>
      <c r="C95" s="137" t="s">
        <v>31</v>
      </c>
      <c r="D95" s="3">
        <v>1525</v>
      </c>
      <c r="E95" s="191">
        <v>65723</v>
      </c>
      <c r="F95" s="191">
        <v>109218</v>
      </c>
      <c r="G95" s="191">
        <v>20222</v>
      </c>
    </row>
    <row r="96" spans="2:8">
      <c r="B96" s="77"/>
      <c r="C96" s="137" t="s">
        <v>32</v>
      </c>
      <c r="D96" s="3">
        <v>1526</v>
      </c>
      <c r="E96" s="191">
        <v>71555</v>
      </c>
      <c r="F96" s="191">
        <v>94419</v>
      </c>
      <c r="G96" s="191">
        <v>94362</v>
      </c>
      <c r="H96" s="56"/>
    </row>
    <row r="97" spans="2:7">
      <c r="B97" s="77"/>
      <c r="C97" s="137" t="s">
        <v>33</v>
      </c>
      <c r="D97" s="3">
        <v>1527</v>
      </c>
      <c r="E97" s="214"/>
      <c r="F97" s="214"/>
      <c r="G97" s="215"/>
    </row>
    <row r="98" spans="2:7" ht="22.5">
      <c r="B98" s="129"/>
      <c r="C98" s="137" t="s">
        <v>77</v>
      </c>
      <c r="D98" s="3">
        <v>1528</v>
      </c>
      <c r="E98" s="217">
        <v>62</v>
      </c>
      <c r="F98" s="209"/>
      <c r="G98" s="218"/>
    </row>
    <row r="99" spans="2:7">
      <c r="B99" s="77"/>
      <c r="C99" s="137" t="s">
        <v>34</v>
      </c>
      <c r="D99" s="3">
        <v>1530</v>
      </c>
      <c r="E99" s="214"/>
      <c r="F99" s="214"/>
      <c r="G99" s="218"/>
    </row>
    <row r="100" spans="2:7">
      <c r="B100" s="79"/>
      <c r="C100" s="137" t="s">
        <v>140</v>
      </c>
      <c r="D100" s="3">
        <v>1540</v>
      </c>
      <c r="E100" s="209">
        <v>119900</v>
      </c>
      <c r="F100" s="209">
        <v>178222</v>
      </c>
      <c r="G100" s="191">
        <v>17121</v>
      </c>
    </row>
    <row r="101" spans="2:7" ht="13.5" thickBot="1">
      <c r="B101" s="108"/>
      <c r="C101" s="140" t="s">
        <v>60</v>
      </c>
      <c r="D101" s="3">
        <v>1550</v>
      </c>
      <c r="E101" s="214"/>
      <c r="F101" s="214"/>
      <c r="G101" s="215"/>
    </row>
    <row r="102" spans="2:7" ht="13.5" thickBot="1">
      <c r="B102" s="179"/>
      <c r="C102" s="104" t="s">
        <v>35</v>
      </c>
      <c r="D102" s="13">
        <v>1500</v>
      </c>
      <c r="E102" s="213">
        <f>SUM(E88+E89+E99+E100+E101)</f>
        <v>3440526</v>
      </c>
      <c r="F102" s="213">
        <f>SUM(F88+F89+F99+F100+F101)</f>
        <v>3299980</v>
      </c>
      <c r="G102" s="219">
        <f>SUM(G88+G89+G99+G100+G101)</f>
        <v>4257979</v>
      </c>
    </row>
    <row r="103" spans="2:7" ht="13.5" thickBot="1">
      <c r="B103" s="78"/>
      <c r="C103" s="98" t="s">
        <v>127</v>
      </c>
      <c r="D103" s="5">
        <v>1700</v>
      </c>
      <c r="E103" s="220">
        <f>SUM(E79+E85+E102)</f>
        <v>3467557</v>
      </c>
      <c r="F103" s="220">
        <f>SUM(F79+F85+F102)</f>
        <v>3332350</v>
      </c>
      <c r="G103" s="221">
        <f>SUM(G79+G85+G102)</f>
        <v>4259125</v>
      </c>
    </row>
    <row r="104" spans="2:7">
      <c r="C104" s="47" t="s">
        <v>144</v>
      </c>
      <c r="D104" s="16"/>
      <c r="E104" s="222">
        <f>SUM(E65-E103)</f>
        <v>0</v>
      </c>
      <c r="F104" s="222">
        <f>SUM(F65-F103)</f>
        <v>0</v>
      </c>
      <c r="G104" s="223">
        <f>SUM(G65-G103)</f>
        <v>0</v>
      </c>
    </row>
    <row r="105" spans="2:7">
      <c r="C105" s="47"/>
      <c r="D105" s="16"/>
      <c r="E105" s="24" t="s">
        <v>4</v>
      </c>
      <c r="F105" s="23"/>
      <c r="G105" s="24"/>
    </row>
    <row r="106" spans="2:7" ht="13.5" thickBot="1">
      <c r="C106" s="27" t="s">
        <v>38</v>
      </c>
      <c r="E106" s="74"/>
      <c r="F106" s="74"/>
      <c r="G106" s="74"/>
    </row>
    <row r="107" spans="2:7" ht="13.5" thickBot="1">
      <c r="E107" s="251" t="s">
        <v>182</v>
      </c>
      <c r="F107" s="160" t="s">
        <v>173</v>
      </c>
      <c r="G107" s="248" t="s">
        <v>172</v>
      </c>
    </row>
    <row r="108" spans="2:7" ht="13.5" thickBot="1">
      <c r="C108" s="149" t="s">
        <v>56</v>
      </c>
      <c r="E108" s="224">
        <f>SUM(E79)</f>
        <v>26177</v>
      </c>
      <c r="F108" s="224">
        <f>SUM(F79)</f>
        <v>31784</v>
      </c>
      <c r="G108" s="249">
        <f>SUM(G79)</f>
        <v>1146</v>
      </c>
    </row>
    <row r="110" spans="2:7">
      <c r="C110" s="41" t="s">
        <v>76</v>
      </c>
      <c r="D110" s="58"/>
      <c r="E110" s="247" t="s">
        <v>168</v>
      </c>
    </row>
    <row r="111" spans="2:7">
      <c r="C111" s="42" t="s">
        <v>37</v>
      </c>
      <c r="D111" s="58"/>
      <c r="E111" s="75" t="s">
        <v>62</v>
      </c>
    </row>
    <row r="112" spans="2:7">
      <c r="C112" s="41" t="s">
        <v>75</v>
      </c>
      <c r="D112" s="59"/>
      <c r="E112" s="157" t="s">
        <v>141</v>
      </c>
    </row>
    <row r="113" spans="3:5">
      <c r="C113" s="42" t="s">
        <v>37</v>
      </c>
      <c r="E113" s="75" t="s">
        <v>62</v>
      </c>
    </row>
    <row r="114" spans="3:5">
      <c r="C114" s="43" t="s">
        <v>181</v>
      </c>
    </row>
  </sheetData>
  <customSheetViews>
    <customSheetView guid="{59937391-D8B4-4B6E-A6AE-92BB383F59BC}" hiddenRows="1">
      <selection activeCell="E70" sqref="E70"/>
      <rowBreaks count="1" manualBreakCount="1">
        <brk id="66" min="1" max="6" man="1"/>
      </rowBreaks>
      <pageMargins left="0" right="0" top="0.78740157480314965" bottom="0" header="0" footer="0"/>
      <pageSetup paperSize="9" scale="80" firstPageNumber="64" fitToWidth="0" fitToHeight="0" pageOrder="overThenDown" orientation="portrait" useFirstPageNumber="1" r:id="rId1"/>
      <headerFooter alignWithMargins="0"/>
    </customSheetView>
    <customSheetView guid="{6E171036-AF9D-4160-925E-C46BAE6D95D5}" showPageBreaks="1" printArea="1" hiddenRows="1">
      <selection activeCell="E70" sqref="E70"/>
      <rowBreaks count="1" manualBreakCount="1">
        <brk id="66" min="1" max="6" man="1"/>
      </rowBreaks>
      <pageMargins left="0" right="0" top="0.78740157480314965" bottom="0" header="0" footer="0"/>
      <pageSetup paperSize="9" scale="80" firstPageNumber="64" fitToWidth="0" fitToHeight="0" pageOrder="overThenDown" orientation="portrait" useFirstPageNumber="1" r:id="rId2"/>
      <headerFooter alignWithMargins="0"/>
    </customSheetView>
    <customSheetView guid="{B8E47675-B350-4FA4-AE19-D17EBBD67AA2}" showPageBreaks="1" printArea="1" hiddenRows="1" topLeftCell="A39">
      <selection activeCell="L61" sqref="L61"/>
      <rowBreaks count="1" manualBreakCount="1">
        <brk id="66" min="1" max="6" man="1"/>
      </rowBreaks>
      <pageMargins left="0" right="0" top="0.78740157480314965" bottom="0" header="0" footer="0"/>
      <pageSetup paperSize="9" scale="80" firstPageNumber="64" fitToWidth="0" fitToHeight="0" pageOrder="overThenDown" orientation="portrait" useFirstPageNumber="1" r:id="rId3"/>
      <headerFooter alignWithMargins="0"/>
    </customSheetView>
    <customSheetView guid="{40E12419-15FB-4B8D-8AAC-683277454E93}" hiddenRows="1" topLeftCell="A71">
      <selection activeCell="E62" sqref="E62"/>
      <rowBreaks count="1" manualBreakCount="1">
        <brk id="66" min="1" max="6" man="1"/>
      </rowBreaks>
      <pageMargins left="0" right="0" top="0.78740157480314965" bottom="0" header="0" footer="0"/>
      <pageSetup paperSize="9" scale="80" firstPageNumber="64" fitToWidth="0" fitToHeight="0" pageOrder="overThenDown" orientation="portrait" useFirstPageNumber="1" r:id="rId4"/>
      <headerFooter alignWithMargins="0"/>
    </customSheetView>
    <customSheetView guid="{BD466495-D9DC-4E9C-B19E-D197732C7ABD}" showPageBreaks="1" printArea="1" hiddenRows="1" topLeftCell="A33">
      <selection activeCell="K101" sqref="K101"/>
      <rowBreaks count="1" manualBreakCount="1">
        <brk id="66" min="1" max="6" man="1"/>
      </rowBreaks>
      <pageMargins left="0" right="0" top="0.78740157480314965" bottom="0" header="0" footer="0"/>
      <pageSetup paperSize="9" scale="80" firstPageNumber="64" fitToWidth="0" fitToHeight="0" pageOrder="overThenDown" orientation="portrait" useFirstPageNumber="1" r:id="rId5"/>
      <headerFooter alignWithMargins="0"/>
    </customSheetView>
    <customSheetView guid="{4948C861-CA7A-4576-9B53-287A00F8D53F}" showPageBreaks="1" printArea="1" topLeftCell="A55">
      <selection activeCell="E8" sqref="E8"/>
      <rowBreaks count="2" manualBreakCount="2">
        <brk id="66" max="6" man="1"/>
        <brk id="138" max="16383" man="1"/>
      </rowBreaks>
      <pageMargins left="0" right="0" top="0.78740157480314965" bottom="0" header="0" footer="0"/>
      <pageSetup paperSize="9" scale="70" firstPageNumber="64" fitToWidth="0" fitToHeight="0" pageOrder="overThenDown" orientation="portrait" useFirstPageNumber="1" r:id="rId6"/>
      <headerFooter alignWithMargins="0"/>
    </customSheetView>
    <customSheetView guid="{E44E7E3D-C565-462E-8FF5-DB5DF1D2E86E}" showPageBreaks="1" printArea="1" hiddenRows="1">
      <selection activeCell="K18" sqref="K18"/>
      <rowBreaks count="1" manualBreakCount="1">
        <brk id="66" min="1" max="6" man="1"/>
      </rowBreaks>
      <pageMargins left="0" right="0" top="0.78740157480314965" bottom="0" header="0" footer="0"/>
      <pageSetup paperSize="9" scale="80" firstPageNumber="64" fitToWidth="0" fitToHeight="0" pageOrder="overThenDown" orientation="portrait" useFirstPageNumber="1" r:id="rId7"/>
      <headerFooter alignWithMargins="0"/>
    </customSheetView>
    <customSheetView guid="{1C52428F-363C-4055-9254-AB5ABA80D893}">
      <selection activeCell="C120" sqref="C120"/>
      <rowBreaks count="2" manualBreakCount="2">
        <brk id="66" max="6" man="1"/>
        <brk id="138" max="16383" man="1"/>
      </rowBreaks>
      <pageMargins left="0" right="0" top="0.78740157480314965" bottom="0" header="0" footer="0"/>
      <pageSetup paperSize="9" scale="75" firstPageNumber="64" fitToWidth="0" fitToHeight="0" pageOrder="overThenDown" orientation="portrait" useFirstPageNumber="1" r:id="rId8"/>
      <headerFooter alignWithMargins="0"/>
    </customSheetView>
    <customSheetView guid="{B8FF18F5-1EBB-470B-A50E-A7E7AB99B39F}" showPageBreaks="1" printArea="1" hiddenRows="1" topLeftCell="A13">
      <selection activeCell="E95" sqref="E95"/>
      <rowBreaks count="1" manualBreakCount="1">
        <brk id="66" min="1" max="6" man="1"/>
      </rowBreaks>
      <pageMargins left="0" right="0" top="0.78740157480314965" bottom="0" header="0" footer="0"/>
      <pageSetup paperSize="9" scale="80" firstPageNumber="64" fitToWidth="0" fitToHeight="0" pageOrder="overThenDown" orientation="portrait" useFirstPageNumber="1" r:id="rId9"/>
      <headerFooter alignWithMargins="0"/>
    </customSheetView>
    <customSheetView guid="{7F1972F6-79C4-44E3-945A-F259D5D2BD9F}" showPageBreaks="1" printArea="1" hiddenRows="1" topLeftCell="A72">
      <selection activeCell="E96" sqref="E96"/>
      <rowBreaks count="1" manualBreakCount="1">
        <brk id="66" min="1" max="6" man="1"/>
      </rowBreaks>
      <pageMargins left="0" right="0" top="0.78740157480314965" bottom="0" header="0" footer="0"/>
      <pageSetup paperSize="9" scale="80" firstPageNumber="64" fitToWidth="0" fitToHeight="0" pageOrder="overThenDown" orientation="portrait" useFirstPageNumber="1" r:id="rId10"/>
      <headerFooter alignWithMargins="0"/>
    </customSheetView>
  </customSheetViews>
  <mergeCells count="4">
    <mergeCell ref="E3:G3"/>
    <mergeCell ref="E4:G4"/>
    <mergeCell ref="B15:B16"/>
    <mergeCell ref="E11:G11"/>
  </mergeCells>
  <phoneticPr fontId="5" type="noConversion"/>
  <pageMargins left="0" right="0" top="0.78740157480314965" bottom="0" header="0" footer="0"/>
  <pageSetup paperSize="9" scale="80" firstPageNumber="64" fitToWidth="0" fitToHeight="0" pageOrder="overThenDown" orientation="portrait" useFirstPageNumber="1" r:id="rId11"/>
  <headerFooter alignWithMargins="0"/>
  <rowBreaks count="1" manualBreakCount="1">
    <brk id="66" min="1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E29" sqref="E29"/>
    </sheetView>
  </sheetViews>
  <sheetFormatPr defaultRowHeight="12.75"/>
  <sheetData/>
  <customSheetViews>
    <customSheetView guid="{59937391-D8B4-4B6E-A6AE-92BB383F59BC}">
      <selection activeCell="E29" sqref="E29"/>
      <pageMargins left="0.7" right="0.7" top="0.75" bottom="0.75" header="0.3" footer="0.3"/>
      <pageSetup paperSize="9" orientation="portrait" verticalDpi="0" r:id="rId1"/>
    </customSheetView>
    <customSheetView guid="{6E171036-AF9D-4160-925E-C46BAE6D95D5}">
      <selection activeCell="E29" sqref="E29"/>
      <pageMargins left="0.7" right="0.7" top="0.75" bottom="0.75" header="0.3" footer="0.3"/>
      <pageSetup paperSize="9" orientation="portrait" verticalDpi="0" r:id="rId2"/>
    </customSheetView>
    <customSheetView guid="{B8E47675-B350-4FA4-AE19-D17EBBD67AA2}">
      <selection activeCell="E29" sqref="E29"/>
      <pageMargins left="0.7" right="0.7" top="0.75" bottom="0.75" header="0.3" footer="0.3"/>
      <pageSetup paperSize="9" orientation="portrait" verticalDpi="0" r:id="rId3"/>
    </customSheetView>
    <customSheetView guid="{40E12419-15FB-4B8D-8AAC-683277454E93}">
      <selection activeCell="E29" sqref="E29"/>
      <pageMargins left="0.7" right="0.7" top="0.75" bottom="0.75" header="0.3" footer="0.3"/>
      <pageSetup paperSize="9" orientation="portrait" verticalDpi="0" r:id="rId4"/>
    </customSheetView>
    <customSheetView guid="{BD466495-D9DC-4E9C-B19E-D197732C7ABD}" showPageBreaks="1">
      <selection activeCell="E29" sqref="E29"/>
      <pageMargins left="0.7" right="0.7" top="0.75" bottom="0.75" header="0.3" footer="0.3"/>
      <pageSetup paperSize="9" orientation="portrait" verticalDpi="0" r:id="rId5"/>
    </customSheetView>
    <customSheetView guid="{4948C861-CA7A-4576-9B53-287A00F8D53F}">
      <selection activeCell="B3" sqref="B3:E68"/>
      <pageMargins left="0.7" right="0.7" top="0.75" bottom="0.75" header="0.3" footer="0.3"/>
    </customSheetView>
    <customSheetView guid="{B8FF18F5-1EBB-470B-A50E-A7E7AB99B39F}">
      <selection activeCell="E29" sqref="E29"/>
      <pageMargins left="0.7" right="0.7" top="0.75" bottom="0.75" header="0.3" footer="0.3"/>
      <pageSetup paperSize="9" orientation="portrait" verticalDpi="0" r:id="rId6"/>
    </customSheetView>
    <customSheetView guid="{7F1972F6-79C4-44E3-945A-F259D5D2BD9F}">
      <selection activeCell="E29" sqref="E29"/>
      <pageMargins left="0.7" right="0.7" top="0.75" bottom="0.75" header="0.3" footer="0.3"/>
      <pageSetup paperSize="9" orientation="portrait" verticalDpi="0" r:id="rId7"/>
    </customSheetView>
  </customSheetViews>
  <pageMargins left="0.7" right="0.7" top="0.75" bottom="0.75" header="0.3" footer="0.3"/>
  <pageSetup paperSize="9" orientation="portrait" verticalDpi="0" r:id="rId8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customSheetViews>
    <customSheetView guid="{59937391-D8B4-4B6E-A6AE-92BB383F59BC}">
      <pageMargins left="0.7" right="0.7" top="0.75" bottom="0.75" header="0.3" footer="0.3"/>
      <pageSetup paperSize="9" orientation="portrait" verticalDpi="0" r:id="rId1"/>
    </customSheetView>
    <customSheetView guid="{6E171036-AF9D-4160-925E-C46BAE6D95D5}">
      <pageMargins left="0.7" right="0.7" top="0.75" bottom="0.75" header="0.3" footer="0.3"/>
      <pageSetup paperSize="9" orientation="portrait" verticalDpi="0" r:id="rId2"/>
    </customSheetView>
    <customSheetView guid="{B8E47675-B350-4FA4-AE19-D17EBBD67AA2}">
      <pageMargins left="0.7" right="0.7" top="0.75" bottom="0.75" header="0.3" footer="0.3"/>
      <pageSetup paperSize="9" orientation="portrait" verticalDpi="0" r:id="rId3"/>
    </customSheetView>
    <customSheetView guid="{40E12419-15FB-4B8D-8AAC-683277454E93}">
      <pageMargins left="0.7" right="0.7" top="0.75" bottom="0.75" header="0.3" footer="0.3"/>
      <pageSetup paperSize="9" orientation="portrait" verticalDpi="0" r:id="rId4"/>
    </customSheetView>
    <customSheetView guid="{BD466495-D9DC-4E9C-B19E-D197732C7ABD}" showPageBreaks="1">
      <pageMargins left="0.7" right="0.7" top="0.75" bottom="0.75" header="0.3" footer="0.3"/>
      <pageSetup paperSize="9" orientation="portrait" verticalDpi="0" r:id="rId5"/>
    </customSheetView>
    <customSheetView guid="{4948C861-CA7A-4576-9B53-287A00F8D53F}">
      <pageMargins left="0.7" right="0.7" top="0.75" bottom="0.75" header="0.3" footer="0.3"/>
    </customSheetView>
    <customSheetView guid="{B8FF18F5-1EBB-470B-A50E-A7E7AB99B39F}">
      <pageMargins left="0.7" right="0.7" top="0.75" bottom="0.75" header="0.3" footer="0.3"/>
      <pageSetup paperSize="9" orientation="portrait" verticalDpi="0" r:id="rId6"/>
    </customSheetView>
    <customSheetView guid="{7F1972F6-79C4-44E3-945A-F259D5D2BD9F}">
      <pageMargins left="0.7" right="0.7" top="0.75" bottom="0.75" header="0.3" footer="0.3"/>
      <pageSetup paperSize="9" orientation="portrait" verticalDpi="0" r:id="rId7"/>
    </customSheetView>
  </customSheetViews>
  <pageMargins left="0.7" right="0.7" top="0.75" bottom="0.75" header="0.3" footer="0.3"/>
  <pageSetup paperSize="9" orientation="portrait" verticalDpi="0" r:id="rId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Форма 2 </vt:lpstr>
      <vt:lpstr>Форма 1 </vt:lpstr>
      <vt:lpstr>Лист1</vt:lpstr>
      <vt:lpstr>Лист2</vt:lpstr>
      <vt:lpstr>'Форма 1 '!Область_печати</vt:lpstr>
      <vt:lpstr>'Форма 2 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Афанасьва М.С.</dc:creator>
  <cp:lastModifiedBy>aedigarov</cp:lastModifiedBy>
  <cp:lastPrinted>2018-07-25T07:12:03Z</cp:lastPrinted>
  <dcterms:created xsi:type="dcterms:W3CDTF">2004-03-12T09:27:28Z</dcterms:created>
  <dcterms:modified xsi:type="dcterms:W3CDTF">2018-08-06T09:57:27Z</dcterms:modified>
</cp:coreProperties>
</file>