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Июнь2022" sheetId="1" r:id="rId1"/>
  </sheets>
  <definedNames/>
  <calcPr fullCalcOnLoad="1"/>
</workbook>
</file>

<file path=xl/sharedStrings.xml><?xml version="1.0" encoding="utf-8"?>
<sst xmlns="http://schemas.openxmlformats.org/spreadsheetml/2006/main" count="89" uniqueCount="30">
  <si>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</si>
  <si>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</si>
  <si>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</si>
  <si>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</si>
  <si>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</si>
  <si>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</si>
  <si>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</si>
  <si>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</si>
  <si>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</si>
  <si>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</si>
  <si>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</si>
  <si>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</si>
  <si>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</si>
  <si>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</si>
  <si>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</si>
  <si>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</si>
  <si>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</si>
  <si>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</si>
  <si>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</si>
  <si>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</si>
  <si>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</si>
  <si>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</si>
  <si>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</si>
  <si>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</si>
  <si>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</si>
  <si>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</si>
  <si>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</si>
  <si>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2795+17581</t>
  </si>
  <si>
    <t>ООО "Энерго защита"</t>
  </si>
  <si>
    <t>Июнь 2022год.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</si>
</sst>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###"/>
    <numFmt numFmtId="181" formatCode="0.0"/>
    <numFmt numFmtId="182" formatCode="_-* #,##0_-;\-* #,##0_-;_-* &quot;-&quot;_-;_-@_-"/>
    <numFmt numFmtId="183" formatCode="_-* #,##0.00_-;\-* #,##0.00_-;_-* &quot;-&quot;??_-;_-@_-"/>
    <numFmt numFmtId="184" formatCode="0.000"/>
    <numFmt numFmtId="185" formatCode="0.0000"/>
    <numFmt numFmtId="186" formatCode="#,##0.000"/>
    <numFmt numFmtId="187" formatCode="0.00000"/>
    <numFmt numFmtId="188" formatCode="0.000000"/>
    <numFmt numFmtId="189" formatCode="0000000000"/>
    <numFmt numFmtId="190" formatCode="0000.0"/>
    <numFmt numFmtId="191" formatCode="00000.0"/>
    <numFmt numFmtId="192" formatCode="000000.0"/>
    <numFmt numFmtId="193" formatCode="000000.00"/>
    <numFmt numFmtId="194" formatCode="_-* #,##0.0000_р_._-;\-* #,##0.0000_р_._-;_-* &quot;-&quot;????_р_._-;_-@_-"/>
    <numFmt numFmtId="195" formatCode="00000.0000"/>
    <numFmt numFmtId="196" formatCode="0000.00"/>
    <numFmt numFmtId="197" formatCode="0000.00000"/>
    <numFmt numFmtId="198" formatCode="00000.00"/>
    <numFmt numFmtId="199" formatCode="000000"/>
    <numFmt numFmtId="200" formatCode="00000"/>
    <numFmt numFmtId="201" formatCode="#,##0.00000"/>
    <numFmt numFmtId="202" formatCode="dd/mm/yy;@"/>
    <numFmt numFmtId="203" formatCode="#,##0.0"/>
    <numFmt numFmtId="204" formatCode="#,##0&quot;   &quot;"/>
    <numFmt numFmtId="205" formatCode="\ #,##0&quot;    &quot;;\-#,##0&quot;    &quot;;&quot; -    &quot;;@\ "/>
    <numFmt numFmtId="206" formatCode="#,##0.000_р_."/>
    <numFmt numFmtId="207" formatCode="_-* #,##0.000\ _₽_-;\-* #,##0.000\ _₽_-;_-* &quot;-&quot;???\ _₽_-;_-@_-"/>
    <numFmt numFmtId="208" formatCode="#,##0_ ;\-#,##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" fillId="0" borderId="0">
      <alignment/>
      <protection/>
    </xf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1" applyNumberFormat="0" applyAlignment="0" applyProtection="0"/>
    <xf numFmtId="0" fontId="31" fillId="34" borderId="2" applyNumberFormat="0" applyAlignment="0" applyProtection="0"/>
    <xf numFmtId="0" fontId="32" fillId="34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5" borderId="7" applyNumberFormat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49" fontId="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8" borderId="8" applyNumberFormat="0" applyFon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1" fillId="38" borderId="8" applyNumberFormat="0" applyFon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0" fontId="0" fillId="39" borderId="9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40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6" fillId="0" borderId="21" xfId="948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1" fontId="0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9" xfId="0" applyNumberFormat="1" applyFill="1" applyBorder="1" applyAlignment="1">
      <alignment horizontal="center" vertical="center"/>
    </xf>
    <xf numFmtId="3" fontId="7" fillId="0" borderId="18" xfId="931" applyNumberFormat="1" applyFont="1" applyFill="1" applyBorder="1" applyAlignment="1">
      <alignment horizontal="center"/>
      <protection/>
    </xf>
    <xf numFmtId="3" fontId="0" fillId="0" borderId="21" xfId="0" applyNumberForma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1139">
    <cellStyle name="Normal" xfId="0"/>
    <cellStyle name="20% - Акцент1" xfId="15"/>
    <cellStyle name="20% - Акцент1 10" xfId="16"/>
    <cellStyle name="20% - Акцент1 10 2" xfId="17"/>
    <cellStyle name="20% - Акцент1 10 3" xfId="18"/>
    <cellStyle name="20% - Акцент1 10 4" xfId="19"/>
    <cellStyle name="20% - Акцент1 10 5" xfId="20"/>
    <cellStyle name="20% - Акцент1 10 6" xfId="21"/>
    <cellStyle name="20% - Акцент1 10 7" xfId="22"/>
    <cellStyle name="20% - Акцент1 10 8" xfId="23"/>
    <cellStyle name="20% - Акцент1 11" xfId="24"/>
    <cellStyle name="20% - Акцент1 11 2" xfId="25"/>
    <cellStyle name="20% - Акцент1 11 3" xfId="26"/>
    <cellStyle name="20% - Акцент1 11 4" xfId="27"/>
    <cellStyle name="20% - Акцент1 11 5" xfId="28"/>
    <cellStyle name="20% - Акцент1 11 6" xfId="29"/>
    <cellStyle name="20% - Акцент1 11 7" xfId="30"/>
    <cellStyle name="20% - Акцент1 11 8" xfId="31"/>
    <cellStyle name="20% - Акцент1 12" xfId="32"/>
    <cellStyle name="20% - Акцент1 12 2" xfId="33"/>
    <cellStyle name="20% - Акцент1 12 3" xfId="34"/>
    <cellStyle name="20% - Акцент1 12 4" xfId="35"/>
    <cellStyle name="20% - Акцент1 12 5" xfId="36"/>
    <cellStyle name="20% - Акцент1 12 6" xfId="37"/>
    <cellStyle name="20% - Акцент1 12 7" xfId="38"/>
    <cellStyle name="20% - Акцент1 12 8" xfId="39"/>
    <cellStyle name="20% - Акцент1 13" xfId="40"/>
    <cellStyle name="20% - Акцент1 13 2" xfId="41"/>
    <cellStyle name="20% - Акцент1 13 3" xfId="42"/>
    <cellStyle name="20% - Акцент1 13 4" xfId="43"/>
    <cellStyle name="20% - Акцент1 13 5" xfId="44"/>
    <cellStyle name="20% - Акцент1 13 6" xfId="45"/>
    <cellStyle name="20% - Акцент1 13 7" xfId="46"/>
    <cellStyle name="20% - Акцент1 13 8" xfId="47"/>
    <cellStyle name="20% - Акцент1 14" xfId="48"/>
    <cellStyle name="20% - Акцент1 14 2" xfId="49"/>
    <cellStyle name="20% - Акцент1 14 3" xfId="50"/>
    <cellStyle name="20% - Акцент1 14 4" xfId="51"/>
    <cellStyle name="20% - Акцент1 14 5" xfId="52"/>
    <cellStyle name="20% - Акцент1 14 6" xfId="53"/>
    <cellStyle name="20% - Акцент1 14 7" xfId="54"/>
    <cellStyle name="20% - Акцент1 14 8" xfId="55"/>
    <cellStyle name="20% - Акцент1 15" xfId="56"/>
    <cellStyle name="20% - Акцент1 15 2" xfId="57"/>
    <cellStyle name="20% - Акцент1 15 3" xfId="58"/>
    <cellStyle name="20% - Акцент1 15 4" xfId="59"/>
    <cellStyle name="20% - Акцент1 15 5" xfId="60"/>
    <cellStyle name="20% - Акцент1 15 6" xfId="61"/>
    <cellStyle name="20% - Акцент1 15 7" xfId="62"/>
    <cellStyle name="20% - Акцент1 15 8" xfId="63"/>
    <cellStyle name="20% - Акцент1 16" xfId="64"/>
    <cellStyle name="20% - Акцент1 16 2" xfId="65"/>
    <cellStyle name="20% - Акцент1 16 3" xfId="66"/>
    <cellStyle name="20% - Акцент1 16 4" xfId="67"/>
    <cellStyle name="20% - Акцент1 16 5" xfId="68"/>
    <cellStyle name="20% - Акцент1 16 6" xfId="69"/>
    <cellStyle name="20% - Акцент1 16 7" xfId="70"/>
    <cellStyle name="20% - Акцент1 16 8" xfId="71"/>
    <cellStyle name="20% - Акцент1 17" xfId="72"/>
    <cellStyle name="20% - Акцент1 17 2" xfId="73"/>
    <cellStyle name="20% - Акцент1 17 3" xfId="74"/>
    <cellStyle name="20% - Акцент1 17 4" xfId="75"/>
    <cellStyle name="20% - Акцент1 17 5" xfId="76"/>
    <cellStyle name="20% - Акцент1 17 6" xfId="77"/>
    <cellStyle name="20% - Акцент1 17 7" xfId="78"/>
    <cellStyle name="20% - Акцент1 17 8" xfId="79"/>
    <cellStyle name="20% - Акцент1 18" xfId="80"/>
    <cellStyle name="20% - Акцент1 18 2" xfId="81"/>
    <cellStyle name="20% - Акцент1 18 3" xfId="82"/>
    <cellStyle name="20% - Акцент1 18 4" xfId="83"/>
    <cellStyle name="20% - Акцент1 18 5" xfId="84"/>
    <cellStyle name="20% - Акцент1 18 6" xfId="85"/>
    <cellStyle name="20% - Акцент1 18 7" xfId="86"/>
    <cellStyle name="20% - Акцент1 18 8" xfId="87"/>
    <cellStyle name="20% - Акцент1 19" xfId="88"/>
    <cellStyle name="20% - Акцент1 19 2" xfId="89"/>
    <cellStyle name="20% - Акцент1 19 3" xfId="90"/>
    <cellStyle name="20% - Акцент1 19 4" xfId="91"/>
    <cellStyle name="20% - Акцент1 19 5" xfId="92"/>
    <cellStyle name="20% - Акцент1 19 6" xfId="93"/>
    <cellStyle name="20% - Акцент1 19 7" xfId="94"/>
    <cellStyle name="20% - Акцент1 19 8" xfId="95"/>
    <cellStyle name="20% - Акцент1 2" xfId="96"/>
    <cellStyle name="20% - Акцент1 2 2" xfId="97"/>
    <cellStyle name="20% - Акцент1 2 3" xfId="98"/>
    <cellStyle name="20% - Акцент1 2 4" xfId="99"/>
    <cellStyle name="20% - Акцент1 2 5" xfId="100"/>
    <cellStyle name="20% - Акцент1 2 6" xfId="101"/>
    <cellStyle name="20% - Акцент1 2 7" xfId="102"/>
    <cellStyle name="20% - Акцент1 2 8" xfId="103"/>
    <cellStyle name="20% - Акцент1 3" xfId="104"/>
    <cellStyle name="20% - Акцент1 3 2" xfId="105"/>
    <cellStyle name="20% - Акцент1 3 3" xfId="106"/>
    <cellStyle name="20% - Акцент1 3 4" xfId="107"/>
    <cellStyle name="20% - Акцент1 3 5" xfId="108"/>
    <cellStyle name="20% - Акцент1 3 6" xfId="109"/>
    <cellStyle name="20% - Акцент1 3 7" xfId="110"/>
    <cellStyle name="20% - Акцент1 3 8" xfId="111"/>
    <cellStyle name="20% - Акцент1 4" xfId="112"/>
    <cellStyle name="20% - Акцент1 4 2" xfId="113"/>
    <cellStyle name="20% - Акцент1 4 3" xfId="114"/>
    <cellStyle name="20% - Акцент1 4 4" xfId="115"/>
    <cellStyle name="20% - Акцент1 4 5" xfId="116"/>
    <cellStyle name="20% - Акцент1 4 6" xfId="117"/>
    <cellStyle name="20% - Акцент1 4 7" xfId="118"/>
    <cellStyle name="20% - Акцент1 4 8" xfId="119"/>
    <cellStyle name="20% - Акцент1 5" xfId="120"/>
    <cellStyle name="20% - Акцент1 5 2" xfId="121"/>
    <cellStyle name="20% - Акцент1 5 3" xfId="122"/>
    <cellStyle name="20% - Акцент1 5 4" xfId="123"/>
    <cellStyle name="20% - Акцент1 5 5" xfId="124"/>
    <cellStyle name="20% - Акцент1 5 6" xfId="125"/>
    <cellStyle name="20% - Акцент1 5 7" xfId="126"/>
    <cellStyle name="20% - Акцент1 5 8" xfId="127"/>
    <cellStyle name="20% - Акцент1 6" xfId="128"/>
    <cellStyle name="20% - Акцент1 6 2" xfId="129"/>
    <cellStyle name="20% - Акцент1 6 3" xfId="130"/>
    <cellStyle name="20% - Акцент1 6 4" xfId="131"/>
    <cellStyle name="20% - Акцент1 6 5" xfId="132"/>
    <cellStyle name="20% - Акцент1 6 6" xfId="133"/>
    <cellStyle name="20% - Акцент1 6 7" xfId="134"/>
    <cellStyle name="20% - Акцент1 6 8" xfId="135"/>
    <cellStyle name="20% - Акцент1 7" xfId="136"/>
    <cellStyle name="20% - Акцент1 7 2" xfId="137"/>
    <cellStyle name="20% - Акцент1 7 3" xfId="138"/>
    <cellStyle name="20% - Акцент1 7 4" xfId="139"/>
    <cellStyle name="20% - Акцент1 7 5" xfId="140"/>
    <cellStyle name="20% - Акцент1 7 6" xfId="141"/>
    <cellStyle name="20% - Акцент1 7 7" xfId="142"/>
    <cellStyle name="20% - Акцент1 7 8" xfId="143"/>
    <cellStyle name="20% - Акцент1 8" xfId="144"/>
    <cellStyle name="20% - Акцент1 8 2" xfId="145"/>
    <cellStyle name="20% - Акцент1 8 3" xfId="146"/>
    <cellStyle name="20% - Акцент1 8 4" xfId="147"/>
    <cellStyle name="20% - Акцент1 8 5" xfId="148"/>
    <cellStyle name="20% - Акцент1 8 6" xfId="149"/>
    <cellStyle name="20% - Акцент1 8 7" xfId="150"/>
    <cellStyle name="20% - Акцент1 8 8" xfId="151"/>
    <cellStyle name="20% - Акцент1 9" xfId="152"/>
    <cellStyle name="20% - Акцент1 9 2" xfId="153"/>
    <cellStyle name="20% - Акцент1 9 3" xfId="154"/>
    <cellStyle name="20% - Акцент1 9 4" xfId="155"/>
    <cellStyle name="20% - Акцент1 9 5" xfId="156"/>
    <cellStyle name="20% - Акцент1 9 6" xfId="157"/>
    <cellStyle name="20% - Акцент1 9 7" xfId="158"/>
    <cellStyle name="20% - Акцент1 9 8" xfId="159"/>
    <cellStyle name="20% - Акцент2" xfId="160"/>
    <cellStyle name="20% - Акцент2 10" xfId="161"/>
    <cellStyle name="20% - Акцент2 10 2" xfId="162"/>
    <cellStyle name="20% - Акцент2 10 3" xfId="163"/>
    <cellStyle name="20% - Акцент2 10 4" xfId="164"/>
    <cellStyle name="20% - Акцент2 10 5" xfId="165"/>
    <cellStyle name="20% - Акцент2 10 6" xfId="166"/>
    <cellStyle name="20% - Акцент2 10 7" xfId="167"/>
    <cellStyle name="20% - Акцент2 10 8" xfId="168"/>
    <cellStyle name="20% - Акцент2 11" xfId="169"/>
    <cellStyle name="20% - Акцент2 11 2" xfId="170"/>
    <cellStyle name="20% - Акцент2 11 3" xfId="171"/>
    <cellStyle name="20% - Акцент2 11 4" xfId="172"/>
    <cellStyle name="20% - Акцент2 11 5" xfId="173"/>
    <cellStyle name="20% - Акцент2 11 6" xfId="174"/>
    <cellStyle name="20% - Акцент2 11 7" xfId="175"/>
    <cellStyle name="20% - Акцент2 11 8" xfId="176"/>
    <cellStyle name="20% - Акцент2 12" xfId="177"/>
    <cellStyle name="20% - Акцент2 12 2" xfId="178"/>
    <cellStyle name="20% - Акцент2 12 3" xfId="179"/>
    <cellStyle name="20% - Акцент2 12 4" xfId="180"/>
    <cellStyle name="20% - Акцент2 12 5" xfId="181"/>
    <cellStyle name="20% - Акцент2 12 6" xfId="182"/>
    <cellStyle name="20% - Акцент2 12 7" xfId="183"/>
    <cellStyle name="20% - Акцент2 12 8" xfId="184"/>
    <cellStyle name="20% - Акцент2 13" xfId="185"/>
    <cellStyle name="20% - Акцент2 13 2" xfId="186"/>
    <cellStyle name="20% - Акцент2 13 3" xfId="187"/>
    <cellStyle name="20% - Акцент2 13 4" xfId="188"/>
    <cellStyle name="20% - Акцент2 13 5" xfId="189"/>
    <cellStyle name="20% - Акцент2 13 6" xfId="190"/>
    <cellStyle name="20% - Акцент2 13 7" xfId="191"/>
    <cellStyle name="20% - Акцент2 13 8" xfId="192"/>
    <cellStyle name="20% - Акцент2 14" xfId="193"/>
    <cellStyle name="20% - Акцент2 14 2" xfId="194"/>
    <cellStyle name="20% - Акцент2 14 3" xfId="195"/>
    <cellStyle name="20% - Акцент2 14 4" xfId="196"/>
    <cellStyle name="20% - Акцент2 14 5" xfId="197"/>
    <cellStyle name="20% - Акцент2 14 6" xfId="198"/>
    <cellStyle name="20% - Акцент2 14 7" xfId="199"/>
    <cellStyle name="20% - Акцент2 14 8" xfId="200"/>
    <cellStyle name="20% - Акцент2 15" xfId="201"/>
    <cellStyle name="20% - Акцент2 15 2" xfId="202"/>
    <cellStyle name="20% - Акцент2 15 3" xfId="203"/>
    <cellStyle name="20% - Акцент2 15 4" xfId="204"/>
    <cellStyle name="20% - Акцент2 15 5" xfId="205"/>
    <cellStyle name="20% - Акцент2 15 6" xfId="206"/>
    <cellStyle name="20% - Акцент2 15 7" xfId="207"/>
    <cellStyle name="20% - Акцент2 15 8" xfId="208"/>
    <cellStyle name="20% - Акцент2 16" xfId="209"/>
    <cellStyle name="20% - Акцент2 16 2" xfId="210"/>
    <cellStyle name="20% - Акцент2 16 3" xfId="211"/>
    <cellStyle name="20% - Акцент2 16 4" xfId="212"/>
    <cellStyle name="20% - Акцент2 16 5" xfId="213"/>
    <cellStyle name="20% - Акцент2 16 6" xfId="214"/>
    <cellStyle name="20% - Акцент2 16 7" xfId="215"/>
    <cellStyle name="20% - Акцент2 16 8" xfId="216"/>
    <cellStyle name="20% - Акцент2 17" xfId="217"/>
    <cellStyle name="20% - Акцент2 17 2" xfId="218"/>
    <cellStyle name="20% - Акцент2 17 3" xfId="219"/>
    <cellStyle name="20% - Акцент2 17 4" xfId="220"/>
    <cellStyle name="20% - Акцент2 17 5" xfId="221"/>
    <cellStyle name="20% - Акцент2 17 6" xfId="222"/>
    <cellStyle name="20% - Акцент2 17 7" xfId="223"/>
    <cellStyle name="20% - Акцент2 17 8" xfId="224"/>
    <cellStyle name="20% - Акцент2 18" xfId="225"/>
    <cellStyle name="20% - Акцент2 18 2" xfId="226"/>
    <cellStyle name="20% - Акцент2 18 3" xfId="227"/>
    <cellStyle name="20% - Акцент2 18 4" xfId="228"/>
    <cellStyle name="20% - Акцент2 18 5" xfId="229"/>
    <cellStyle name="20% - Акцент2 18 6" xfId="230"/>
    <cellStyle name="20% - Акцент2 18 7" xfId="231"/>
    <cellStyle name="20% - Акцент2 18 8" xfId="232"/>
    <cellStyle name="20% - Акцент2 19" xfId="233"/>
    <cellStyle name="20% - Акцент2 19 2" xfId="234"/>
    <cellStyle name="20% - Акцент2 19 3" xfId="235"/>
    <cellStyle name="20% - Акцент2 19 4" xfId="236"/>
    <cellStyle name="20% - Акцент2 19 5" xfId="237"/>
    <cellStyle name="20% - Акцент2 19 6" xfId="238"/>
    <cellStyle name="20% - Акцент2 19 7" xfId="239"/>
    <cellStyle name="20% - Акцент2 19 8" xfId="240"/>
    <cellStyle name="20% - Акцент2 2" xfId="241"/>
    <cellStyle name="20% - Акцент2 2 2" xfId="242"/>
    <cellStyle name="20% - Акцент2 2 3" xfId="243"/>
    <cellStyle name="20% - Акцент2 2 4" xfId="244"/>
    <cellStyle name="20% - Акцент2 2 5" xfId="245"/>
    <cellStyle name="20% - Акцент2 2 6" xfId="246"/>
    <cellStyle name="20% - Акцент2 2 7" xfId="247"/>
    <cellStyle name="20% - Акцент2 2 8" xfId="248"/>
    <cellStyle name="20% - Акцент2 3" xfId="249"/>
    <cellStyle name="20% - Акцент2 3 2" xfId="250"/>
    <cellStyle name="20% - Акцент2 3 3" xfId="251"/>
    <cellStyle name="20% - Акцент2 3 4" xfId="252"/>
    <cellStyle name="20% - Акцент2 3 5" xfId="253"/>
    <cellStyle name="20% - Акцент2 3 6" xfId="254"/>
    <cellStyle name="20% - Акцент2 3 7" xfId="255"/>
    <cellStyle name="20% - Акцент2 3 8" xfId="256"/>
    <cellStyle name="20% - Акцент2 4" xfId="257"/>
    <cellStyle name="20% - Акцент2 4 2" xfId="258"/>
    <cellStyle name="20% - Акцент2 4 3" xfId="259"/>
    <cellStyle name="20% - Акцент2 4 4" xfId="260"/>
    <cellStyle name="20% - Акцент2 4 5" xfId="261"/>
    <cellStyle name="20% - Акцент2 4 6" xfId="262"/>
    <cellStyle name="20% - Акцент2 4 7" xfId="263"/>
    <cellStyle name="20% - Акцент2 4 8" xfId="264"/>
    <cellStyle name="20% - Акцент2 5" xfId="265"/>
    <cellStyle name="20% - Акцент2 5 2" xfId="266"/>
    <cellStyle name="20% - Акцент2 5 3" xfId="267"/>
    <cellStyle name="20% - Акцент2 5 4" xfId="268"/>
    <cellStyle name="20% - Акцент2 5 5" xfId="269"/>
    <cellStyle name="20% - Акцент2 5 6" xfId="270"/>
    <cellStyle name="20% - Акцент2 5 7" xfId="271"/>
    <cellStyle name="20% - Акцент2 5 8" xfId="272"/>
    <cellStyle name="20% - Акцент2 6" xfId="273"/>
    <cellStyle name="20% - Акцент2 6 2" xfId="274"/>
    <cellStyle name="20% - Акцент2 6 3" xfId="275"/>
    <cellStyle name="20% - Акцент2 6 4" xfId="276"/>
    <cellStyle name="20% - Акцент2 6 5" xfId="277"/>
    <cellStyle name="20% - Акцент2 6 6" xfId="278"/>
    <cellStyle name="20% - Акцент2 6 7" xfId="279"/>
    <cellStyle name="20% - Акцент2 6 8" xfId="280"/>
    <cellStyle name="20% - Акцент2 7" xfId="281"/>
    <cellStyle name="20% - Акцент2 7 2" xfId="282"/>
    <cellStyle name="20% - Акцент2 7 3" xfId="283"/>
    <cellStyle name="20% - Акцент2 7 4" xfId="284"/>
    <cellStyle name="20% - Акцент2 7 5" xfId="285"/>
    <cellStyle name="20% - Акцент2 7 6" xfId="286"/>
    <cellStyle name="20% - Акцент2 7 7" xfId="287"/>
    <cellStyle name="20% - Акцент2 7 8" xfId="288"/>
    <cellStyle name="20% - Акцент2 8" xfId="289"/>
    <cellStyle name="20% - Акцент2 8 2" xfId="290"/>
    <cellStyle name="20% - Акцент2 8 3" xfId="291"/>
    <cellStyle name="20% - Акцент2 8 4" xfId="292"/>
    <cellStyle name="20% - Акцент2 8 5" xfId="293"/>
    <cellStyle name="20% - Акцент2 8 6" xfId="294"/>
    <cellStyle name="20% - Акцент2 8 7" xfId="295"/>
    <cellStyle name="20% - Акцент2 8 8" xfId="296"/>
    <cellStyle name="20% - Акцент2 9" xfId="297"/>
    <cellStyle name="20% - Акцент2 9 2" xfId="298"/>
    <cellStyle name="20% - Акцент2 9 3" xfId="299"/>
    <cellStyle name="20% - Акцент2 9 4" xfId="300"/>
    <cellStyle name="20% - Акцент2 9 5" xfId="301"/>
    <cellStyle name="20% - Акцент2 9 6" xfId="302"/>
    <cellStyle name="20% - Акцент2 9 7" xfId="303"/>
    <cellStyle name="20% - Акцент2 9 8" xfId="304"/>
    <cellStyle name="20% - Акцент3" xfId="305"/>
    <cellStyle name="20% - Акцент3 10" xfId="306"/>
    <cellStyle name="20% - Акцент3 10 2" xfId="307"/>
    <cellStyle name="20% - Акцент3 10 3" xfId="308"/>
    <cellStyle name="20% - Акцент3 10 4" xfId="309"/>
    <cellStyle name="20% - Акцент3 10 5" xfId="310"/>
    <cellStyle name="20% - Акцент3 10 6" xfId="311"/>
    <cellStyle name="20% - Акцент3 10 7" xfId="312"/>
    <cellStyle name="20% - Акцент3 10 8" xfId="313"/>
    <cellStyle name="20% - Акцент3 11" xfId="314"/>
    <cellStyle name="20% - Акцент3 11 2" xfId="315"/>
    <cellStyle name="20% - Акцент3 11 3" xfId="316"/>
    <cellStyle name="20% - Акцент3 11 4" xfId="317"/>
    <cellStyle name="20% - Акцент3 11 5" xfId="318"/>
    <cellStyle name="20% - Акцент3 11 6" xfId="319"/>
    <cellStyle name="20% - Акцент3 11 7" xfId="320"/>
    <cellStyle name="20% - Акцент3 11 8" xfId="321"/>
    <cellStyle name="20% - Акцент3 12" xfId="322"/>
    <cellStyle name="20% - Акцент3 12 2" xfId="323"/>
    <cellStyle name="20% - Акцент3 12 3" xfId="324"/>
    <cellStyle name="20% - Акцент3 12 4" xfId="325"/>
    <cellStyle name="20% - Акцент3 12 5" xfId="326"/>
    <cellStyle name="20% - Акцент3 12 6" xfId="327"/>
    <cellStyle name="20% - Акцент3 12 7" xfId="328"/>
    <cellStyle name="20% - Акцент3 12 8" xfId="329"/>
    <cellStyle name="20% - Акцент3 13" xfId="330"/>
    <cellStyle name="20% - Акцент3 13 2" xfId="331"/>
    <cellStyle name="20% - Акцент3 13 3" xfId="332"/>
    <cellStyle name="20% - Акцент3 13 4" xfId="333"/>
    <cellStyle name="20% - Акцент3 13 5" xfId="334"/>
    <cellStyle name="20% - Акцент3 13 6" xfId="335"/>
    <cellStyle name="20% - Акцент3 13 7" xfId="336"/>
    <cellStyle name="20% - Акцент3 13 8" xfId="337"/>
    <cellStyle name="20% - Акцент3 14" xfId="338"/>
    <cellStyle name="20% - Акцент3 14 2" xfId="339"/>
    <cellStyle name="20% - Акцент3 14 3" xfId="340"/>
    <cellStyle name="20% - Акцент3 14 4" xfId="341"/>
    <cellStyle name="20% - Акцент3 14 5" xfId="342"/>
    <cellStyle name="20% - Акцент3 14 6" xfId="343"/>
    <cellStyle name="20% - Акцент3 14 7" xfId="344"/>
    <cellStyle name="20% - Акцент3 14 8" xfId="345"/>
    <cellStyle name="20% - Акцент3 15" xfId="346"/>
    <cellStyle name="20% - Акцент3 15 2" xfId="347"/>
    <cellStyle name="20% - Акцент3 15 3" xfId="348"/>
    <cellStyle name="20% - Акцент3 15 4" xfId="349"/>
    <cellStyle name="20% - Акцент3 15 5" xfId="350"/>
    <cellStyle name="20% - Акцент3 15 6" xfId="351"/>
    <cellStyle name="20% - Акцент3 15 7" xfId="352"/>
    <cellStyle name="20% - Акцент3 15 8" xfId="353"/>
    <cellStyle name="20% - Акцент3 16" xfId="354"/>
    <cellStyle name="20% - Акцент3 16 2" xfId="355"/>
    <cellStyle name="20% - Акцент3 16 3" xfId="356"/>
    <cellStyle name="20% - Акцент3 16 4" xfId="357"/>
    <cellStyle name="20% - Акцент3 16 5" xfId="358"/>
    <cellStyle name="20% - Акцент3 16 6" xfId="359"/>
    <cellStyle name="20% - Акцент3 16 7" xfId="360"/>
    <cellStyle name="20% - Акцент3 16 8" xfId="361"/>
    <cellStyle name="20% - Акцент3 17" xfId="362"/>
    <cellStyle name="20% - Акцент3 17 2" xfId="363"/>
    <cellStyle name="20% - Акцент3 17 3" xfId="364"/>
    <cellStyle name="20% - Акцент3 17 4" xfId="365"/>
    <cellStyle name="20% - Акцент3 17 5" xfId="366"/>
    <cellStyle name="20% - Акцент3 17 6" xfId="367"/>
    <cellStyle name="20% - Акцент3 17 7" xfId="368"/>
    <cellStyle name="20% - Акцент3 17 8" xfId="369"/>
    <cellStyle name="20% - Акцент3 18" xfId="370"/>
    <cellStyle name="20% - Акцент3 18 2" xfId="371"/>
    <cellStyle name="20% - Акцент3 18 3" xfId="372"/>
    <cellStyle name="20% - Акцент3 18 4" xfId="373"/>
    <cellStyle name="20% - Акцент3 18 5" xfId="374"/>
    <cellStyle name="20% - Акцент3 18 6" xfId="375"/>
    <cellStyle name="20% - Акцент3 18 7" xfId="376"/>
    <cellStyle name="20% - Акцент3 18 8" xfId="377"/>
    <cellStyle name="20% - Акцент3 19" xfId="378"/>
    <cellStyle name="20% - Акцент3 19 2" xfId="379"/>
    <cellStyle name="20% - Акцент3 19 3" xfId="380"/>
    <cellStyle name="20% - Акцент3 19 4" xfId="381"/>
    <cellStyle name="20% - Акцент3 19 5" xfId="382"/>
    <cellStyle name="20% - Акцент3 19 6" xfId="383"/>
    <cellStyle name="20% - Акцент3 19 7" xfId="384"/>
    <cellStyle name="20% - Акцент3 19 8" xfId="385"/>
    <cellStyle name="20% - Акцент3 2" xfId="386"/>
    <cellStyle name="20% - Акцент3 2 2" xfId="387"/>
    <cellStyle name="20% - Акцент3 2 3" xfId="388"/>
    <cellStyle name="20% - Акцент3 2 4" xfId="389"/>
    <cellStyle name="20% - Акцент3 2 5" xfId="390"/>
    <cellStyle name="20% - Акцент3 2 6" xfId="391"/>
    <cellStyle name="20% - Акцент3 2 7" xfId="392"/>
    <cellStyle name="20% - Акцент3 2 8" xfId="393"/>
    <cellStyle name="20% - Акцент3 3" xfId="394"/>
    <cellStyle name="20% - Акцент3 3 2" xfId="395"/>
    <cellStyle name="20% - Акцент3 3 3" xfId="396"/>
    <cellStyle name="20% - Акцент3 3 4" xfId="397"/>
    <cellStyle name="20% - Акцент3 3 5" xfId="398"/>
    <cellStyle name="20% - Акцент3 3 6" xfId="399"/>
    <cellStyle name="20% - Акцент3 3 7" xfId="400"/>
    <cellStyle name="20% - Акцент3 3 8" xfId="401"/>
    <cellStyle name="20% - Акцент3 4" xfId="402"/>
    <cellStyle name="20% - Акцент3 4 2" xfId="403"/>
    <cellStyle name="20% - Акцент3 4 3" xfId="404"/>
    <cellStyle name="20% - Акцент3 4 4" xfId="405"/>
    <cellStyle name="20% - Акцент3 4 5" xfId="406"/>
    <cellStyle name="20% - Акцент3 4 6" xfId="407"/>
    <cellStyle name="20% - Акцент3 4 7" xfId="408"/>
    <cellStyle name="20% - Акцент3 4 8" xfId="409"/>
    <cellStyle name="20% - Акцент3 5" xfId="410"/>
    <cellStyle name="20% - Акцент3 5 2" xfId="411"/>
    <cellStyle name="20% - Акцент3 5 3" xfId="412"/>
    <cellStyle name="20% - Акцент3 5 4" xfId="413"/>
    <cellStyle name="20% - Акцент3 5 5" xfId="414"/>
    <cellStyle name="20% - Акцент3 5 6" xfId="415"/>
    <cellStyle name="20% - Акцент3 5 7" xfId="416"/>
    <cellStyle name="20% - Акцент3 5 8" xfId="417"/>
    <cellStyle name="20% - Акцент3 6" xfId="418"/>
    <cellStyle name="20% - Акцент3 6 2" xfId="419"/>
    <cellStyle name="20% - Акцент3 6 3" xfId="420"/>
    <cellStyle name="20% - Акцент3 6 4" xfId="421"/>
    <cellStyle name="20% - Акцент3 6 5" xfId="422"/>
    <cellStyle name="20% - Акцент3 6 6" xfId="423"/>
    <cellStyle name="20% - Акцент3 6 7" xfId="424"/>
    <cellStyle name="20% - Акцент3 6 8" xfId="425"/>
    <cellStyle name="20% - Акцент3 7" xfId="426"/>
    <cellStyle name="20% - Акцент3 7 2" xfId="427"/>
    <cellStyle name="20% - Акцент3 7 3" xfId="428"/>
    <cellStyle name="20% - Акцент3 7 4" xfId="429"/>
    <cellStyle name="20% - Акцент3 7 5" xfId="430"/>
    <cellStyle name="20% - Акцент3 7 6" xfId="431"/>
    <cellStyle name="20% - Акцент3 7 7" xfId="432"/>
    <cellStyle name="20% - Акцент3 7 8" xfId="433"/>
    <cellStyle name="20% - Акцент3 8" xfId="434"/>
    <cellStyle name="20% - Акцент3 8 2" xfId="435"/>
    <cellStyle name="20% - Акцент3 8 3" xfId="436"/>
    <cellStyle name="20% - Акцент3 8 4" xfId="437"/>
    <cellStyle name="20% - Акцент3 8 5" xfId="438"/>
    <cellStyle name="20% - Акцент3 8 6" xfId="439"/>
    <cellStyle name="20% - Акцент3 8 7" xfId="440"/>
    <cellStyle name="20% - Акцент3 8 8" xfId="441"/>
    <cellStyle name="20% - Акцент3 9" xfId="442"/>
    <cellStyle name="20% - Акцент3 9 2" xfId="443"/>
    <cellStyle name="20% - Акцент3 9 3" xfId="444"/>
    <cellStyle name="20% - Акцент3 9 4" xfId="445"/>
    <cellStyle name="20% - Акцент3 9 5" xfId="446"/>
    <cellStyle name="20% - Акцент3 9 6" xfId="447"/>
    <cellStyle name="20% - Акцент3 9 7" xfId="448"/>
    <cellStyle name="20% - Акцент3 9 8" xfId="449"/>
    <cellStyle name="20% - Акцент4" xfId="450"/>
    <cellStyle name="20% - Акцент4 10" xfId="451"/>
    <cellStyle name="20% - Акцент4 10 2" xfId="452"/>
    <cellStyle name="20% - Акцент4 10 3" xfId="453"/>
    <cellStyle name="20% - Акцент4 10 4" xfId="454"/>
    <cellStyle name="20% - Акцент4 10 5" xfId="455"/>
    <cellStyle name="20% - Акцент4 10 6" xfId="456"/>
    <cellStyle name="20% - Акцент4 10 7" xfId="457"/>
    <cellStyle name="20% - Акцент4 10 8" xfId="458"/>
    <cellStyle name="20% - Акцент4 11" xfId="459"/>
    <cellStyle name="20% - Акцент4 11 2" xfId="460"/>
    <cellStyle name="20% - Акцент4 11 3" xfId="461"/>
    <cellStyle name="20% - Акцент4 11 4" xfId="462"/>
    <cellStyle name="20% - Акцент4 11 5" xfId="463"/>
    <cellStyle name="20% - Акцент4 11 6" xfId="464"/>
    <cellStyle name="20% - Акцент4 11 7" xfId="465"/>
    <cellStyle name="20% - Акцент4 11 8" xfId="466"/>
    <cellStyle name="20% - Акцент4 12" xfId="467"/>
    <cellStyle name="20% - Акцент4 12 2" xfId="468"/>
    <cellStyle name="20% - Акцент4 12 3" xfId="469"/>
    <cellStyle name="20% - Акцент4 12 4" xfId="470"/>
    <cellStyle name="20% - Акцент4 12 5" xfId="471"/>
    <cellStyle name="20% - Акцент4 12 6" xfId="472"/>
    <cellStyle name="20% - Акцент4 12 7" xfId="473"/>
    <cellStyle name="20% - Акцент4 12 8" xfId="474"/>
    <cellStyle name="20% - Акцент4 13" xfId="475"/>
    <cellStyle name="20% - Акцент4 13 2" xfId="476"/>
    <cellStyle name="20% - Акцент4 13 3" xfId="477"/>
    <cellStyle name="20% - Акцент4 13 4" xfId="478"/>
    <cellStyle name="20% - Акцент4 13 5" xfId="479"/>
    <cellStyle name="20% - Акцент4 13 6" xfId="480"/>
    <cellStyle name="20% - Акцент4 13 7" xfId="481"/>
    <cellStyle name="20% - Акцент4 13 8" xfId="482"/>
    <cellStyle name="20% - Акцент4 14" xfId="483"/>
    <cellStyle name="20% - Акцент4 14 2" xfId="484"/>
    <cellStyle name="20% - Акцент4 14 3" xfId="485"/>
    <cellStyle name="20% - Акцент4 14 4" xfId="486"/>
    <cellStyle name="20% - Акцент4 14 5" xfId="487"/>
    <cellStyle name="20% - Акцент4 14 6" xfId="488"/>
    <cellStyle name="20% - Акцент4 14 7" xfId="489"/>
    <cellStyle name="20% - Акцент4 14 8" xfId="490"/>
    <cellStyle name="20% - Акцент4 15" xfId="491"/>
    <cellStyle name="20% - Акцент4 15 2" xfId="492"/>
    <cellStyle name="20% - Акцент4 15 3" xfId="493"/>
    <cellStyle name="20% - Акцент4 15 4" xfId="494"/>
    <cellStyle name="20% - Акцент4 15 5" xfId="495"/>
    <cellStyle name="20% - Акцент4 15 6" xfId="496"/>
    <cellStyle name="20% - Акцент4 15 7" xfId="497"/>
    <cellStyle name="20% - Акцент4 15 8" xfId="498"/>
    <cellStyle name="20% - Акцент4 16" xfId="499"/>
    <cellStyle name="20% - Акцент4 16 2" xfId="500"/>
    <cellStyle name="20% - Акцент4 16 3" xfId="501"/>
    <cellStyle name="20% - Акцент4 16 4" xfId="502"/>
    <cellStyle name="20% - Акцент4 16 5" xfId="503"/>
    <cellStyle name="20% - Акцент4 16 6" xfId="504"/>
    <cellStyle name="20% - Акцент4 16 7" xfId="505"/>
    <cellStyle name="20% - Акцент4 16 8" xfId="506"/>
    <cellStyle name="20% - Акцент4 17" xfId="507"/>
    <cellStyle name="20% - Акцент4 17 2" xfId="508"/>
    <cellStyle name="20% - Акцент4 17 3" xfId="509"/>
    <cellStyle name="20% - Акцент4 17 4" xfId="510"/>
    <cellStyle name="20% - Акцент4 17 5" xfId="511"/>
    <cellStyle name="20% - Акцент4 17 6" xfId="512"/>
    <cellStyle name="20% - Акцент4 17 7" xfId="513"/>
    <cellStyle name="20% - Акцент4 17 8" xfId="514"/>
    <cellStyle name="20% - Акцент4 18" xfId="515"/>
    <cellStyle name="20% - Акцент4 18 2" xfId="516"/>
    <cellStyle name="20% - Акцент4 18 3" xfId="517"/>
    <cellStyle name="20% - Акцент4 18 4" xfId="518"/>
    <cellStyle name="20% - Акцент4 18 5" xfId="519"/>
    <cellStyle name="20% - Акцент4 18 6" xfId="520"/>
    <cellStyle name="20% - Акцент4 18 7" xfId="521"/>
    <cellStyle name="20% - Акцент4 18 8" xfId="522"/>
    <cellStyle name="20% - Акцент4 19" xfId="523"/>
    <cellStyle name="20% - Акцент4 19 2" xfId="524"/>
    <cellStyle name="20% - Акцент4 19 3" xfId="525"/>
    <cellStyle name="20% - Акцент4 19 4" xfId="526"/>
    <cellStyle name="20% - Акцент4 19 5" xfId="527"/>
    <cellStyle name="20% - Акцент4 19 6" xfId="528"/>
    <cellStyle name="20% - Акцент4 19 7" xfId="529"/>
    <cellStyle name="20% - Акцент4 19 8" xfId="530"/>
    <cellStyle name="20% - Акцент4 2" xfId="531"/>
    <cellStyle name="20% - Акцент4 2 2" xfId="532"/>
    <cellStyle name="20% - Акцент4 2 3" xfId="533"/>
    <cellStyle name="20% - Акцент4 2 4" xfId="534"/>
    <cellStyle name="20% - Акцент4 2 5" xfId="535"/>
    <cellStyle name="20% - Акцент4 2 6" xfId="536"/>
    <cellStyle name="20% - Акцент4 2 7" xfId="537"/>
    <cellStyle name="20% - Акцент4 2 8" xfId="538"/>
    <cellStyle name="20% - Акцент4 3" xfId="539"/>
    <cellStyle name="20% - Акцент4 3 2" xfId="540"/>
    <cellStyle name="20% - Акцент4 3 3" xfId="541"/>
    <cellStyle name="20% - Акцент4 3 4" xfId="542"/>
    <cellStyle name="20% - Акцент4 3 5" xfId="543"/>
    <cellStyle name="20% - Акцент4 3 6" xfId="544"/>
    <cellStyle name="20% - Акцент4 3 7" xfId="545"/>
    <cellStyle name="20% - Акцент4 3 8" xfId="546"/>
    <cellStyle name="20% - Акцент4 4" xfId="547"/>
    <cellStyle name="20% - Акцент4 4 2" xfId="548"/>
    <cellStyle name="20% - Акцент4 4 3" xfId="549"/>
    <cellStyle name="20% - Акцент4 4 4" xfId="550"/>
    <cellStyle name="20% - Акцент4 4 5" xfId="551"/>
    <cellStyle name="20% - Акцент4 4 6" xfId="552"/>
    <cellStyle name="20% - Акцент4 4 7" xfId="553"/>
    <cellStyle name="20% - Акцент4 4 8" xfId="554"/>
    <cellStyle name="20% - Акцент4 5" xfId="555"/>
    <cellStyle name="20% - Акцент4 5 2" xfId="556"/>
    <cellStyle name="20% - Акцент4 5 3" xfId="557"/>
    <cellStyle name="20% - Акцент4 5 4" xfId="558"/>
    <cellStyle name="20% - Акцент4 5 5" xfId="559"/>
    <cellStyle name="20% - Акцент4 5 6" xfId="560"/>
    <cellStyle name="20% - Акцент4 5 7" xfId="561"/>
    <cellStyle name="20% - Акцент4 5 8" xfId="562"/>
    <cellStyle name="20% - Акцент4 6" xfId="563"/>
    <cellStyle name="20% - Акцент4 6 2" xfId="564"/>
    <cellStyle name="20% - Акцент4 6 3" xfId="565"/>
    <cellStyle name="20% - Акцент4 6 4" xfId="566"/>
    <cellStyle name="20% - Акцент4 6 5" xfId="567"/>
    <cellStyle name="20% - Акцент4 6 6" xfId="568"/>
    <cellStyle name="20% - Акцент4 6 7" xfId="569"/>
    <cellStyle name="20% - Акцент4 6 8" xfId="570"/>
    <cellStyle name="20% - Акцент4 7" xfId="571"/>
    <cellStyle name="20% - Акцент4 7 2" xfId="572"/>
    <cellStyle name="20% - Акцент4 7 3" xfId="573"/>
    <cellStyle name="20% - Акцент4 7 4" xfId="574"/>
    <cellStyle name="20% - Акцент4 7 5" xfId="575"/>
    <cellStyle name="20% - Акцент4 7 6" xfId="576"/>
    <cellStyle name="20% - Акцент4 7 7" xfId="577"/>
    <cellStyle name="20% - Акцент4 7 8" xfId="578"/>
    <cellStyle name="20% - Акцент4 8" xfId="579"/>
    <cellStyle name="20% - Акцент4 8 2" xfId="580"/>
    <cellStyle name="20% - Акцент4 8 3" xfId="581"/>
    <cellStyle name="20% - Акцент4 8 4" xfId="582"/>
    <cellStyle name="20% - Акцент4 8 5" xfId="583"/>
    <cellStyle name="20% - Акцент4 8 6" xfId="584"/>
    <cellStyle name="20% - Акцент4 8 7" xfId="585"/>
    <cellStyle name="20% - Акцент4 8 8" xfId="586"/>
    <cellStyle name="20% - Акцент4 9" xfId="587"/>
    <cellStyle name="20% - Акцент4 9 2" xfId="588"/>
    <cellStyle name="20% - Акцент4 9 3" xfId="589"/>
    <cellStyle name="20% - Акцент4 9 4" xfId="590"/>
    <cellStyle name="20% - Акцент4 9 5" xfId="591"/>
    <cellStyle name="20% - Акцент4 9 6" xfId="592"/>
    <cellStyle name="20% - Акцент4 9 7" xfId="593"/>
    <cellStyle name="20% - Акцент4 9 8" xfId="594"/>
    <cellStyle name="20% - Акцент5" xfId="595"/>
    <cellStyle name="20% - Акцент6" xfId="596"/>
    <cellStyle name="40% - Акцент1" xfId="597"/>
    <cellStyle name="40% - Акцент2" xfId="598"/>
    <cellStyle name="40% - Акцент3" xfId="599"/>
    <cellStyle name="40% - Акцент3 10" xfId="600"/>
    <cellStyle name="40% - Акцент3 10 2" xfId="601"/>
    <cellStyle name="40% - Акцент3 10 3" xfId="602"/>
    <cellStyle name="40% - Акцент3 10 4" xfId="603"/>
    <cellStyle name="40% - Акцент3 10 5" xfId="604"/>
    <cellStyle name="40% - Акцент3 10 6" xfId="605"/>
    <cellStyle name="40% - Акцент3 10 7" xfId="606"/>
    <cellStyle name="40% - Акцент3 10 8" xfId="607"/>
    <cellStyle name="40% - Акцент3 11" xfId="608"/>
    <cellStyle name="40% - Акцент3 11 2" xfId="609"/>
    <cellStyle name="40% - Акцент3 11 3" xfId="610"/>
    <cellStyle name="40% - Акцент3 11 4" xfId="611"/>
    <cellStyle name="40% - Акцент3 11 5" xfId="612"/>
    <cellStyle name="40% - Акцент3 11 6" xfId="613"/>
    <cellStyle name="40% - Акцент3 11 7" xfId="614"/>
    <cellStyle name="40% - Акцент3 11 8" xfId="615"/>
    <cellStyle name="40% - Акцент3 12" xfId="616"/>
    <cellStyle name="40% - Акцент3 12 2" xfId="617"/>
    <cellStyle name="40% - Акцент3 12 3" xfId="618"/>
    <cellStyle name="40% - Акцент3 12 4" xfId="619"/>
    <cellStyle name="40% - Акцент3 12 5" xfId="620"/>
    <cellStyle name="40% - Акцент3 12 6" xfId="621"/>
    <cellStyle name="40% - Акцент3 12 7" xfId="622"/>
    <cellStyle name="40% - Акцент3 12 8" xfId="623"/>
    <cellStyle name="40% - Акцент3 13" xfId="624"/>
    <cellStyle name="40% - Акцент3 13 2" xfId="625"/>
    <cellStyle name="40% - Акцент3 13 3" xfId="626"/>
    <cellStyle name="40% - Акцент3 13 4" xfId="627"/>
    <cellStyle name="40% - Акцент3 13 5" xfId="628"/>
    <cellStyle name="40% - Акцент3 13 6" xfId="629"/>
    <cellStyle name="40% - Акцент3 13 7" xfId="630"/>
    <cellStyle name="40% - Акцент3 13 8" xfId="631"/>
    <cellStyle name="40% - Акцент3 14" xfId="632"/>
    <cellStyle name="40% - Акцент3 14 2" xfId="633"/>
    <cellStyle name="40% - Акцент3 14 3" xfId="634"/>
    <cellStyle name="40% - Акцент3 14 4" xfId="635"/>
    <cellStyle name="40% - Акцент3 14 5" xfId="636"/>
    <cellStyle name="40% - Акцент3 14 6" xfId="637"/>
    <cellStyle name="40% - Акцент3 14 7" xfId="638"/>
    <cellStyle name="40% - Акцент3 14 8" xfId="639"/>
    <cellStyle name="40% - Акцент3 15" xfId="640"/>
    <cellStyle name="40% - Акцент3 15 2" xfId="641"/>
    <cellStyle name="40% - Акцент3 15 3" xfId="642"/>
    <cellStyle name="40% - Акцент3 15 4" xfId="643"/>
    <cellStyle name="40% - Акцент3 15 5" xfId="644"/>
    <cellStyle name="40% - Акцент3 15 6" xfId="645"/>
    <cellStyle name="40% - Акцент3 15 7" xfId="646"/>
    <cellStyle name="40% - Акцент3 15 8" xfId="647"/>
    <cellStyle name="40% - Акцент3 16" xfId="648"/>
    <cellStyle name="40% - Акцент3 16 2" xfId="649"/>
    <cellStyle name="40% - Акцент3 16 3" xfId="650"/>
    <cellStyle name="40% - Акцент3 16 4" xfId="651"/>
    <cellStyle name="40% - Акцент3 16 5" xfId="652"/>
    <cellStyle name="40% - Акцент3 16 6" xfId="653"/>
    <cellStyle name="40% - Акцент3 16 7" xfId="654"/>
    <cellStyle name="40% - Акцент3 16 8" xfId="655"/>
    <cellStyle name="40% - Акцент3 17" xfId="656"/>
    <cellStyle name="40% - Акцент3 17 2" xfId="657"/>
    <cellStyle name="40% - Акцент3 17 3" xfId="658"/>
    <cellStyle name="40% - Акцент3 17 4" xfId="659"/>
    <cellStyle name="40% - Акцент3 17 5" xfId="660"/>
    <cellStyle name="40% - Акцент3 17 6" xfId="661"/>
    <cellStyle name="40% - Акцент3 17 7" xfId="662"/>
    <cellStyle name="40% - Акцент3 17 8" xfId="663"/>
    <cellStyle name="40% - Акцент3 18" xfId="664"/>
    <cellStyle name="40% - Акцент3 18 2" xfId="665"/>
    <cellStyle name="40% - Акцент3 18 3" xfId="666"/>
    <cellStyle name="40% - Акцент3 18 4" xfId="667"/>
    <cellStyle name="40% - Акцент3 18 5" xfId="668"/>
    <cellStyle name="40% - Акцент3 18 6" xfId="669"/>
    <cellStyle name="40% - Акцент3 18 7" xfId="670"/>
    <cellStyle name="40% - Акцент3 18 8" xfId="671"/>
    <cellStyle name="40% - Акцент3 19" xfId="672"/>
    <cellStyle name="40% - Акцент3 19 2" xfId="673"/>
    <cellStyle name="40% - Акцент3 19 3" xfId="674"/>
    <cellStyle name="40% - Акцент3 19 4" xfId="675"/>
    <cellStyle name="40% - Акцент3 19 5" xfId="676"/>
    <cellStyle name="40% - Акцент3 19 6" xfId="677"/>
    <cellStyle name="40% - Акцент3 19 7" xfId="678"/>
    <cellStyle name="40% - Акцент3 19 8" xfId="679"/>
    <cellStyle name="40% - Акцент3 2" xfId="680"/>
    <cellStyle name="40% - Акцент3 2 2" xfId="681"/>
    <cellStyle name="40% - Акцент3 2 3" xfId="682"/>
    <cellStyle name="40% - Акцент3 2 4" xfId="683"/>
    <cellStyle name="40% - Акцент3 2 5" xfId="684"/>
    <cellStyle name="40% - Акцент3 2 6" xfId="685"/>
    <cellStyle name="40% - Акцент3 2 7" xfId="686"/>
    <cellStyle name="40% - Акцент3 2 8" xfId="687"/>
    <cellStyle name="40% - Акцент3 3" xfId="688"/>
    <cellStyle name="40% - Акцент3 3 2" xfId="689"/>
    <cellStyle name="40% - Акцент3 3 3" xfId="690"/>
    <cellStyle name="40% - Акцент3 3 4" xfId="691"/>
    <cellStyle name="40% - Акцент3 3 5" xfId="692"/>
    <cellStyle name="40% - Акцент3 3 6" xfId="693"/>
    <cellStyle name="40% - Акцент3 3 7" xfId="694"/>
    <cellStyle name="40% - Акцент3 3 8" xfId="695"/>
    <cellStyle name="40% - Акцент3 4" xfId="696"/>
    <cellStyle name="40% - Акцент3 4 2" xfId="697"/>
    <cellStyle name="40% - Акцент3 4 3" xfId="698"/>
    <cellStyle name="40% - Акцент3 4 4" xfId="699"/>
    <cellStyle name="40% - Акцент3 4 5" xfId="700"/>
    <cellStyle name="40% - Акцент3 4 6" xfId="701"/>
    <cellStyle name="40% - Акцент3 4 7" xfId="702"/>
    <cellStyle name="40% - Акцент3 4 8" xfId="703"/>
    <cellStyle name="40% - Акцент3 5" xfId="704"/>
    <cellStyle name="40% - Акцент3 5 2" xfId="705"/>
    <cellStyle name="40% - Акцент3 5 3" xfId="706"/>
    <cellStyle name="40% - Акцент3 5 4" xfId="707"/>
    <cellStyle name="40% - Акцент3 5 5" xfId="708"/>
    <cellStyle name="40% - Акцент3 5 6" xfId="709"/>
    <cellStyle name="40% - Акцент3 5 7" xfId="710"/>
    <cellStyle name="40% - Акцент3 5 8" xfId="711"/>
    <cellStyle name="40% - Акцент3 6" xfId="712"/>
    <cellStyle name="40% - Акцент3 6 2" xfId="713"/>
    <cellStyle name="40% - Акцент3 6 3" xfId="714"/>
    <cellStyle name="40% - Акцент3 6 4" xfId="715"/>
    <cellStyle name="40% - Акцент3 6 5" xfId="716"/>
    <cellStyle name="40% - Акцент3 6 6" xfId="717"/>
    <cellStyle name="40% - Акцент3 6 7" xfId="718"/>
    <cellStyle name="40% - Акцент3 6 8" xfId="719"/>
    <cellStyle name="40% - Акцент3 7" xfId="720"/>
    <cellStyle name="40% - Акцент3 7 2" xfId="721"/>
    <cellStyle name="40% - Акцент3 7 3" xfId="722"/>
    <cellStyle name="40% - Акцент3 7 4" xfId="723"/>
    <cellStyle name="40% - Акцент3 7 5" xfId="724"/>
    <cellStyle name="40% - Акцент3 7 6" xfId="725"/>
    <cellStyle name="40% - Акцент3 7 7" xfId="726"/>
    <cellStyle name="40% - Акцент3 7 8" xfId="727"/>
    <cellStyle name="40% - Акцент3 8" xfId="728"/>
    <cellStyle name="40% - Акцент3 8 2" xfId="729"/>
    <cellStyle name="40% - Акцент3 8 3" xfId="730"/>
    <cellStyle name="40% - Акцент3 8 4" xfId="731"/>
    <cellStyle name="40% - Акцент3 8 5" xfId="732"/>
    <cellStyle name="40% - Акцент3 8 6" xfId="733"/>
    <cellStyle name="40% - Акцент3 8 7" xfId="734"/>
    <cellStyle name="40% - Акцент3 8 8" xfId="735"/>
    <cellStyle name="40% - Акцент3 9" xfId="736"/>
    <cellStyle name="40% - Акцент3 9 2" xfId="737"/>
    <cellStyle name="40% - Акцент3 9 3" xfId="738"/>
    <cellStyle name="40% - Акцент3 9 4" xfId="739"/>
    <cellStyle name="40% - Акцент3 9 5" xfId="740"/>
    <cellStyle name="40% - Акцент3 9 6" xfId="741"/>
    <cellStyle name="40% - Акцент3 9 7" xfId="742"/>
    <cellStyle name="40% - Акцент3 9 8" xfId="743"/>
    <cellStyle name="40% - Акцент4" xfId="744"/>
    <cellStyle name="40% - Акцент5" xfId="745"/>
    <cellStyle name="40% - Акцент6" xfId="746"/>
    <cellStyle name="60% - Акцент1" xfId="747"/>
    <cellStyle name="60% - Акцент2" xfId="748"/>
    <cellStyle name="60% - Акцент3" xfId="749"/>
    <cellStyle name="60% - Акцент3 10" xfId="750"/>
    <cellStyle name="60% - Акцент3 10 2" xfId="751"/>
    <cellStyle name="60% - Акцент3 11" xfId="752"/>
    <cellStyle name="60% - Акцент3 11 2" xfId="753"/>
    <cellStyle name="60% - Акцент3 12" xfId="754"/>
    <cellStyle name="60% - Акцент3 12 2" xfId="755"/>
    <cellStyle name="60% - Акцент3 13" xfId="756"/>
    <cellStyle name="60% - Акцент3 13 2" xfId="757"/>
    <cellStyle name="60% - Акцент3 14" xfId="758"/>
    <cellStyle name="60% - Акцент3 14 2" xfId="759"/>
    <cellStyle name="60% - Акцент3 15" xfId="760"/>
    <cellStyle name="60% - Акцент3 15 2" xfId="761"/>
    <cellStyle name="60% - Акцент3 16" xfId="762"/>
    <cellStyle name="60% - Акцент3 16 2" xfId="763"/>
    <cellStyle name="60% - Акцент3 17" xfId="764"/>
    <cellStyle name="60% - Акцент3 17 2" xfId="765"/>
    <cellStyle name="60% - Акцент3 18" xfId="766"/>
    <cellStyle name="60% - Акцент3 18 2" xfId="767"/>
    <cellStyle name="60% - Акцент3 19" xfId="768"/>
    <cellStyle name="60% - Акцент3 19 2" xfId="769"/>
    <cellStyle name="60% - Акцент3 2" xfId="770"/>
    <cellStyle name="60% - Акцент3 2 2" xfId="771"/>
    <cellStyle name="60% - Акцент3 3" xfId="772"/>
    <cellStyle name="60% - Акцент3 3 2" xfId="773"/>
    <cellStyle name="60% - Акцент3 4" xfId="774"/>
    <cellStyle name="60% - Акцент3 4 2" xfId="775"/>
    <cellStyle name="60% - Акцент3 5" xfId="776"/>
    <cellStyle name="60% - Акцент3 5 2" xfId="777"/>
    <cellStyle name="60% - Акцент3 6" xfId="778"/>
    <cellStyle name="60% - Акцент3 6 2" xfId="779"/>
    <cellStyle name="60% - Акцент3 7" xfId="780"/>
    <cellStyle name="60% - Акцент3 7 2" xfId="781"/>
    <cellStyle name="60% - Акцент3 8" xfId="782"/>
    <cellStyle name="60% - Акцент3 8 2" xfId="783"/>
    <cellStyle name="60% - Акцент3 9" xfId="784"/>
    <cellStyle name="60% - Акцент3 9 2" xfId="785"/>
    <cellStyle name="60% - Акцент4" xfId="786"/>
    <cellStyle name="60% - Акцент4 10" xfId="787"/>
    <cellStyle name="60% - Акцент4 10 2" xfId="788"/>
    <cellStyle name="60% - Акцент4 11" xfId="789"/>
    <cellStyle name="60% - Акцент4 11 2" xfId="790"/>
    <cellStyle name="60% - Акцент4 12" xfId="791"/>
    <cellStyle name="60% - Акцент4 12 2" xfId="792"/>
    <cellStyle name="60% - Акцент4 13" xfId="793"/>
    <cellStyle name="60% - Акцент4 13 2" xfId="794"/>
    <cellStyle name="60% - Акцент4 14" xfId="795"/>
    <cellStyle name="60% - Акцент4 14 2" xfId="796"/>
    <cellStyle name="60% - Акцент4 15" xfId="797"/>
    <cellStyle name="60% - Акцент4 15 2" xfId="798"/>
    <cellStyle name="60% - Акцент4 16" xfId="799"/>
    <cellStyle name="60% - Акцент4 16 2" xfId="800"/>
    <cellStyle name="60% - Акцент4 17" xfId="801"/>
    <cellStyle name="60% - Акцент4 17 2" xfId="802"/>
    <cellStyle name="60% - Акцент4 18" xfId="803"/>
    <cellStyle name="60% - Акцент4 18 2" xfId="804"/>
    <cellStyle name="60% - Акцент4 19" xfId="805"/>
    <cellStyle name="60% - Акцент4 19 2" xfId="806"/>
    <cellStyle name="60% - Акцент4 2" xfId="807"/>
    <cellStyle name="60% - Акцент4 2 2" xfId="808"/>
    <cellStyle name="60% - Акцент4 3" xfId="809"/>
    <cellStyle name="60% - Акцент4 3 2" xfId="810"/>
    <cellStyle name="60% - Акцент4 4" xfId="811"/>
    <cellStyle name="60% - Акцент4 4 2" xfId="812"/>
    <cellStyle name="60% - Акцент4 5" xfId="813"/>
    <cellStyle name="60% - Акцент4 5 2" xfId="814"/>
    <cellStyle name="60% - Акцент4 6" xfId="815"/>
    <cellStyle name="60% - Акцент4 6 2" xfId="816"/>
    <cellStyle name="60% - Акцент4 7" xfId="817"/>
    <cellStyle name="60% - Акцент4 7 2" xfId="818"/>
    <cellStyle name="60% - Акцент4 8" xfId="819"/>
    <cellStyle name="60% - Акцент4 8 2" xfId="820"/>
    <cellStyle name="60% - Акцент4 9" xfId="821"/>
    <cellStyle name="60% - Акцент4 9 2" xfId="822"/>
    <cellStyle name="60% - Акцент5" xfId="823"/>
    <cellStyle name="60% - Акцент6" xfId="824"/>
    <cellStyle name="60% - Акцент6 10" xfId="825"/>
    <cellStyle name="60% - Акцент6 10 2" xfId="826"/>
    <cellStyle name="60% - Акцент6 11" xfId="827"/>
    <cellStyle name="60% - Акцент6 11 2" xfId="828"/>
    <cellStyle name="60% - Акцент6 12" xfId="829"/>
    <cellStyle name="60% - Акцент6 12 2" xfId="830"/>
    <cellStyle name="60% - Акцент6 13" xfId="831"/>
    <cellStyle name="60% - Акцент6 13 2" xfId="832"/>
    <cellStyle name="60% - Акцент6 14" xfId="833"/>
    <cellStyle name="60% - Акцент6 14 2" xfId="834"/>
    <cellStyle name="60% - Акцент6 15" xfId="835"/>
    <cellStyle name="60% - Акцент6 15 2" xfId="836"/>
    <cellStyle name="60% - Акцент6 16" xfId="837"/>
    <cellStyle name="60% - Акцент6 16 2" xfId="838"/>
    <cellStyle name="60% - Акцент6 17" xfId="839"/>
    <cellStyle name="60% - Акцент6 17 2" xfId="840"/>
    <cellStyle name="60% - Акцент6 18" xfId="841"/>
    <cellStyle name="60% - Акцент6 18 2" xfId="842"/>
    <cellStyle name="60% - Акцент6 19" xfId="843"/>
    <cellStyle name="60% - Акцент6 19 2" xfId="844"/>
    <cellStyle name="60% - Акцент6 2" xfId="845"/>
    <cellStyle name="60% - Акцент6 2 2" xfId="846"/>
    <cellStyle name="60% - Акцент6 3" xfId="847"/>
    <cellStyle name="60% - Акцент6 3 2" xfId="848"/>
    <cellStyle name="60% - Акцент6 4" xfId="849"/>
    <cellStyle name="60% - Акцент6 4 2" xfId="850"/>
    <cellStyle name="60% - Акцент6 5" xfId="851"/>
    <cellStyle name="60% - Акцент6 5 2" xfId="852"/>
    <cellStyle name="60% - Акцент6 6" xfId="853"/>
    <cellStyle name="60% - Акцент6 6 2" xfId="854"/>
    <cellStyle name="60% - Акцент6 7" xfId="855"/>
    <cellStyle name="60% - Акцент6 7 2" xfId="856"/>
    <cellStyle name="60% - Акцент6 8" xfId="857"/>
    <cellStyle name="60% - Акцент6 8 2" xfId="858"/>
    <cellStyle name="60% - Акцент6 9" xfId="859"/>
    <cellStyle name="60% - Акцент6 9 2" xfId="860"/>
    <cellStyle name="Normal" xfId="861"/>
    <cellStyle name="Акцент1" xfId="862"/>
    <cellStyle name="Акцент2" xfId="863"/>
    <cellStyle name="Акцент3" xfId="864"/>
    <cellStyle name="Акцент4" xfId="865"/>
    <cellStyle name="Акцент5" xfId="866"/>
    <cellStyle name="Акцент6" xfId="867"/>
    <cellStyle name="Ввод " xfId="868"/>
    <cellStyle name="Вывод" xfId="869"/>
    <cellStyle name="Вычисление" xfId="870"/>
    <cellStyle name="Hyperlink" xfId="871"/>
    <cellStyle name="Currency" xfId="872"/>
    <cellStyle name="Currency [0]" xfId="873"/>
    <cellStyle name="Денежный 2" xfId="874"/>
    <cellStyle name="Заголовок 1" xfId="875"/>
    <cellStyle name="Заголовок 2" xfId="876"/>
    <cellStyle name="Заголовок 3" xfId="877"/>
    <cellStyle name="Заголовок 4" xfId="878"/>
    <cellStyle name="Итог" xfId="879"/>
    <cellStyle name="Контрольная ячейка" xfId="880"/>
    <cellStyle name="Название" xfId="881"/>
    <cellStyle name="Нейтральный" xfId="882"/>
    <cellStyle name="Обычный 10" xfId="883"/>
    <cellStyle name="Обычный 10 2" xfId="884"/>
    <cellStyle name="Обычный 10 3" xfId="885"/>
    <cellStyle name="Обычный 10 3 2" xfId="886"/>
    <cellStyle name="Обычный 11" xfId="887"/>
    <cellStyle name="Обычный 11 2" xfId="888"/>
    <cellStyle name="Обычный 11 2 2" xfId="889"/>
    <cellStyle name="Обычный 12" xfId="890"/>
    <cellStyle name="Обычный 12 2" xfId="891"/>
    <cellStyle name="Обычный 13" xfId="892"/>
    <cellStyle name="Обычный 13 2" xfId="893"/>
    <cellStyle name="Обычный 13 3" xfId="894"/>
    <cellStyle name="Обычный 14" xfId="895"/>
    <cellStyle name="Обычный 14 2" xfId="896"/>
    <cellStyle name="Обычный 15" xfId="897"/>
    <cellStyle name="Обычный 15 2" xfId="898"/>
    <cellStyle name="Обычный 16" xfId="899"/>
    <cellStyle name="Обычный 16 2" xfId="900"/>
    <cellStyle name="Обычный 17" xfId="901"/>
    <cellStyle name="Обычный 17 2" xfId="902"/>
    <cellStyle name="Обычный 18" xfId="903"/>
    <cellStyle name="Обычный 19" xfId="904"/>
    <cellStyle name="Обычный 19 2" xfId="905"/>
    <cellStyle name="Обычный 2" xfId="906"/>
    <cellStyle name="Обычный 2 10" xfId="907"/>
    <cellStyle name="Обычный 2 11" xfId="908"/>
    <cellStyle name="Обычный 2 2" xfId="909"/>
    <cellStyle name="Обычный 2 2 2" xfId="910"/>
    <cellStyle name="Обычный 2 2 2 2" xfId="911"/>
    <cellStyle name="Обычный 2 2 3" xfId="912"/>
    <cellStyle name="Обычный 2 2 7" xfId="913"/>
    <cellStyle name="Обычный 2 3" xfId="914"/>
    <cellStyle name="Обычный 2 3 2" xfId="915"/>
    <cellStyle name="Обычный 2 4" xfId="916"/>
    <cellStyle name="Обычный 2 5" xfId="917"/>
    <cellStyle name="Обычный 2 6" xfId="918"/>
    <cellStyle name="Обычный 2 7" xfId="919"/>
    <cellStyle name="Обычный 2 8" xfId="920"/>
    <cellStyle name="Обычный 2 9" xfId="921"/>
    <cellStyle name="Обычный 2_наш-март" xfId="922"/>
    <cellStyle name="Обычный 20" xfId="923"/>
    <cellStyle name="Обычный 3" xfId="924"/>
    <cellStyle name="Обычный 3 2" xfId="925"/>
    <cellStyle name="Обычный 3 2 2" xfId="926"/>
    <cellStyle name="Обычный 3 3" xfId="927"/>
    <cellStyle name="Обычный 3 4" xfId="928"/>
    <cellStyle name="Обычный 33" xfId="929"/>
    <cellStyle name="Обычный 34" xfId="930"/>
    <cellStyle name="Обычный 4" xfId="931"/>
    <cellStyle name="Обычный 4 2" xfId="932"/>
    <cellStyle name="Обычный 4 3" xfId="933"/>
    <cellStyle name="Обычный 5" xfId="934"/>
    <cellStyle name="Обычный 5 2" xfId="935"/>
    <cellStyle name="Обычный 5 3" xfId="936"/>
    <cellStyle name="Обычный 6" xfId="937"/>
    <cellStyle name="Обычный 6 2" xfId="938"/>
    <cellStyle name="Обычный 7" xfId="939"/>
    <cellStyle name="Обычный 7 2" xfId="940"/>
    <cellStyle name="Обычный 8" xfId="941"/>
    <cellStyle name="Обычный 8 2" xfId="942"/>
    <cellStyle name="Обычный 8 3" xfId="943"/>
    <cellStyle name="Обычный 8 4" xfId="944"/>
    <cellStyle name="Обычный 9" xfId="945"/>
    <cellStyle name="Обычный 9 2" xfId="946"/>
    <cellStyle name="Обычный 9 3" xfId="947"/>
    <cellStyle name="Обычный_Лист1" xfId="948"/>
    <cellStyle name="Плохой" xfId="949"/>
    <cellStyle name="Пояснение" xfId="950"/>
    <cellStyle name="Примечание" xfId="951"/>
    <cellStyle name="Примечание 10" xfId="952"/>
    <cellStyle name="Примечание 10 2" xfId="953"/>
    <cellStyle name="Примечание 10 2 2" xfId="954"/>
    <cellStyle name="Примечание 10 3" xfId="955"/>
    <cellStyle name="Примечание 10 4" xfId="956"/>
    <cellStyle name="Примечание 10 5" xfId="957"/>
    <cellStyle name="Примечание 10 6" xfId="958"/>
    <cellStyle name="Примечание 10 7" xfId="959"/>
    <cellStyle name="Примечание 10 8" xfId="960"/>
    <cellStyle name="Примечание 10 9" xfId="961"/>
    <cellStyle name="Примечание 11" xfId="962"/>
    <cellStyle name="Примечание 11 2" xfId="963"/>
    <cellStyle name="Примечание 11 2 2" xfId="964"/>
    <cellStyle name="Примечание 11 3" xfId="965"/>
    <cellStyle name="Примечание 11 4" xfId="966"/>
    <cellStyle name="Примечание 11 5" xfId="967"/>
    <cellStyle name="Примечание 11 6" xfId="968"/>
    <cellStyle name="Примечание 11 7" xfId="969"/>
    <cellStyle name="Примечание 11 8" xfId="970"/>
    <cellStyle name="Примечание 11 9" xfId="971"/>
    <cellStyle name="Примечание 12" xfId="972"/>
    <cellStyle name="Примечание 12 2" xfId="973"/>
    <cellStyle name="Примечание 12 2 2" xfId="974"/>
    <cellStyle name="Примечание 12 3" xfId="975"/>
    <cellStyle name="Примечание 12 4" xfId="976"/>
    <cellStyle name="Примечание 12 5" xfId="977"/>
    <cellStyle name="Примечание 12 6" xfId="978"/>
    <cellStyle name="Примечание 12 7" xfId="979"/>
    <cellStyle name="Примечание 12 8" xfId="980"/>
    <cellStyle name="Примечание 12 9" xfId="981"/>
    <cellStyle name="Примечание 13" xfId="982"/>
    <cellStyle name="Примечание 13 2" xfId="983"/>
    <cellStyle name="Примечание 13 2 2" xfId="984"/>
    <cellStyle name="Примечание 13 3" xfId="985"/>
    <cellStyle name="Примечание 13 4" xfId="986"/>
    <cellStyle name="Примечание 13 5" xfId="987"/>
    <cellStyle name="Примечание 13 6" xfId="988"/>
    <cellStyle name="Примечание 13 7" xfId="989"/>
    <cellStyle name="Примечание 13 8" xfId="990"/>
    <cellStyle name="Примечание 13 9" xfId="991"/>
    <cellStyle name="Примечание 14" xfId="992"/>
    <cellStyle name="Примечание 14 2" xfId="993"/>
    <cellStyle name="Примечание 14 2 2" xfId="994"/>
    <cellStyle name="Примечание 14 3" xfId="995"/>
    <cellStyle name="Примечание 14 4" xfId="996"/>
    <cellStyle name="Примечание 14 5" xfId="997"/>
    <cellStyle name="Примечание 14 6" xfId="998"/>
    <cellStyle name="Примечание 14 7" xfId="999"/>
    <cellStyle name="Примечание 14 8" xfId="1000"/>
    <cellStyle name="Примечание 14 9" xfId="1001"/>
    <cellStyle name="Примечание 15" xfId="1002"/>
    <cellStyle name="Примечание 15 2" xfId="1003"/>
    <cellStyle name="Примечание 15 2 2" xfId="1004"/>
    <cellStyle name="Примечание 15 3" xfId="1005"/>
    <cellStyle name="Примечание 15 4" xfId="1006"/>
    <cellStyle name="Примечание 15 5" xfId="1007"/>
    <cellStyle name="Примечание 15 6" xfId="1008"/>
    <cellStyle name="Примечание 15 7" xfId="1009"/>
    <cellStyle name="Примечание 15 8" xfId="1010"/>
    <cellStyle name="Примечание 15 9" xfId="1011"/>
    <cellStyle name="Примечание 16" xfId="1012"/>
    <cellStyle name="Примечание 16 2" xfId="1013"/>
    <cellStyle name="Примечание 16 2 2" xfId="1014"/>
    <cellStyle name="Примечание 16 3" xfId="1015"/>
    <cellStyle name="Примечание 16 4" xfId="1016"/>
    <cellStyle name="Примечание 16 5" xfId="1017"/>
    <cellStyle name="Примечание 16 6" xfId="1018"/>
    <cellStyle name="Примечание 16 7" xfId="1019"/>
    <cellStyle name="Примечание 16 8" xfId="1020"/>
    <cellStyle name="Примечание 16 9" xfId="1021"/>
    <cellStyle name="Примечание 17" xfId="1022"/>
    <cellStyle name="Примечание 17 2" xfId="1023"/>
    <cellStyle name="Примечание 17 2 2" xfId="1024"/>
    <cellStyle name="Примечание 17 3" xfId="1025"/>
    <cellStyle name="Примечание 17 4" xfId="1026"/>
    <cellStyle name="Примечание 17 5" xfId="1027"/>
    <cellStyle name="Примечание 17 6" xfId="1028"/>
    <cellStyle name="Примечание 17 7" xfId="1029"/>
    <cellStyle name="Примечание 17 8" xfId="1030"/>
    <cellStyle name="Примечание 17 9" xfId="1031"/>
    <cellStyle name="Примечание 18" xfId="1032"/>
    <cellStyle name="Примечание 18 2" xfId="1033"/>
    <cellStyle name="Примечание 18 2 2" xfId="1034"/>
    <cellStyle name="Примечание 18 3" xfId="1035"/>
    <cellStyle name="Примечание 18 4" xfId="1036"/>
    <cellStyle name="Примечание 18 5" xfId="1037"/>
    <cellStyle name="Примечание 18 6" xfId="1038"/>
    <cellStyle name="Примечание 18 7" xfId="1039"/>
    <cellStyle name="Примечание 18 8" xfId="1040"/>
    <cellStyle name="Примечание 18 9" xfId="1041"/>
    <cellStyle name="Примечание 19" xfId="1042"/>
    <cellStyle name="Примечание 19 2" xfId="1043"/>
    <cellStyle name="Примечание 19 2 2" xfId="1044"/>
    <cellStyle name="Примечание 19 3" xfId="1045"/>
    <cellStyle name="Примечание 19 4" xfId="1046"/>
    <cellStyle name="Примечание 19 5" xfId="1047"/>
    <cellStyle name="Примечание 19 6" xfId="1048"/>
    <cellStyle name="Примечание 19 7" xfId="1049"/>
    <cellStyle name="Примечание 19 8" xfId="1050"/>
    <cellStyle name="Примечание 19 9" xfId="1051"/>
    <cellStyle name="Примечание 2" xfId="1052"/>
    <cellStyle name="Примечание 2 10" xfId="1053"/>
    <cellStyle name="Примечание 2 2" xfId="1054"/>
    <cellStyle name="Примечание 2 2 2" xfId="1055"/>
    <cellStyle name="Примечание 2 3" xfId="1056"/>
    <cellStyle name="Примечание 2 4" xfId="1057"/>
    <cellStyle name="Примечание 2 5" xfId="1058"/>
    <cellStyle name="Примечание 2 6" xfId="1059"/>
    <cellStyle name="Примечание 2 7" xfId="1060"/>
    <cellStyle name="Примечание 2 8" xfId="1061"/>
    <cellStyle name="Примечание 2 9" xfId="1062"/>
    <cellStyle name="Примечание 3" xfId="1063"/>
    <cellStyle name="Примечание 3 10" xfId="1064"/>
    <cellStyle name="Примечание 3 2" xfId="1065"/>
    <cellStyle name="Примечание 3 2 2" xfId="1066"/>
    <cellStyle name="Примечание 3 3" xfId="1067"/>
    <cellStyle name="Примечание 3 4" xfId="1068"/>
    <cellStyle name="Примечание 3 5" xfId="1069"/>
    <cellStyle name="Примечание 3 6" xfId="1070"/>
    <cellStyle name="Примечание 3 7" xfId="1071"/>
    <cellStyle name="Примечание 3 8" xfId="1072"/>
    <cellStyle name="Примечание 3 9" xfId="1073"/>
    <cellStyle name="Примечание 4" xfId="1074"/>
    <cellStyle name="Примечание 4 2" xfId="1075"/>
    <cellStyle name="Примечание 4 2 2" xfId="1076"/>
    <cellStyle name="Примечание 4 3" xfId="1077"/>
    <cellStyle name="Примечание 4 4" xfId="1078"/>
    <cellStyle name="Примечание 4 5" xfId="1079"/>
    <cellStyle name="Примечание 4 6" xfId="1080"/>
    <cellStyle name="Примечание 4 7" xfId="1081"/>
    <cellStyle name="Примечание 4 8" xfId="1082"/>
    <cellStyle name="Примечание 4 9" xfId="1083"/>
    <cellStyle name="Примечание 5" xfId="1084"/>
    <cellStyle name="Примечание 5 2" xfId="1085"/>
    <cellStyle name="Примечание 5 2 2" xfId="1086"/>
    <cellStyle name="Примечание 5 3" xfId="1087"/>
    <cellStyle name="Примечание 5 4" xfId="1088"/>
    <cellStyle name="Примечание 5 5" xfId="1089"/>
    <cellStyle name="Примечание 5 6" xfId="1090"/>
    <cellStyle name="Примечание 5 7" xfId="1091"/>
    <cellStyle name="Примечание 5 8" xfId="1092"/>
    <cellStyle name="Примечание 5 9" xfId="1093"/>
    <cellStyle name="Примечание 6" xfId="1094"/>
    <cellStyle name="Примечание 6 2" xfId="1095"/>
    <cellStyle name="Примечание 6 2 2" xfId="1096"/>
    <cellStyle name="Примечание 6 3" xfId="1097"/>
    <cellStyle name="Примечание 6 4" xfId="1098"/>
    <cellStyle name="Примечание 6 5" xfId="1099"/>
    <cellStyle name="Примечание 6 6" xfId="1100"/>
    <cellStyle name="Примечание 6 7" xfId="1101"/>
    <cellStyle name="Примечание 6 8" xfId="1102"/>
    <cellStyle name="Примечание 6 9" xfId="1103"/>
    <cellStyle name="Примечание 7" xfId="1104"/>
    <cellStyle name="Примечание 7 2" xfId="1105"/>
    <cellStyle name="Примечание 7 2 2" xfId="1106"/>
    <cellStyle name="Примечание 7 3" xfId="1107"/>
    <cellStyle name="Примечание 7 4" xfId="1108"/>
    <cellStyle name="Примечание 7 5" xfId="1109"/>
    <cellStyle name="Примечание 7 6" xfId="1110"/>
    <cellStyle name="Примечание 7 7" xfId="1111"/>
    <cellStyle name="Примечание 7 8" xfId="1112"/>
    <cellStyle name="Примечание 7 9" xfId="1113"/>
    <cellStyle name="Примечание 8" xfId="1114"/>
    <cellStyle name="Примечание 8 2" xfId="1115"/>
    <cellStyle name="Примечание 8 2 2" xfId="1116"/>
    <cellStyle name="Примечание 8 3" xfId="1117"/>
    <cellStyle name="Примечание 8 4" xfId="1118"/>
    <cellStyle name="Примечание 8 5" xfId="1119"/>
    <cellStyle name="Примечание 8 6" xfId="1120"/>
    <cellStyle name="Примечание 8 7" xfId="1121"/>
    <cellStyle name="Примечание 8 8" xfId="1122"/>
    <cellStyle name="Примечание 8 9" xfId="1123"/>
    <cellStyle name="Примечание 9" xfId="1124"/>
    <cellStyle name="Примечание 9 2" xfId="1125"/>
    <cellStyle name="Примечание 9 2 2" xfId="1126"/>
    <cellStyle name="Примечание 9 3" xfId="1127"/>
    <cellStyle name="Примечание 9 4" xfId="1128"/>
    <cellStyle name="Примечание 9 5" xfId="1129"/>
    <cellStyle name="Примечание 9 6" xfId="1130"/>
    <cellStyle name="Примечание 9 7" xfId="1131"/>
    <cellStyle name="Примечание 9 8" xfId="1132"/>
    <cellStyle name="Примечание 9 9" xfId="1133"/>
    <cellStyle name="Percent" xfId="1134"/>
    <cellStyle name="Процентный 2" xfId="1135"/>
    <cellStyle name="Связанная ячейка" xfId="1136"/>
    <cellStyle name="Текст предупреждения" xfId="1137"/>
    <cellStyle name="Comma" xfId="1138"/>
    <cellStyle name="Comma [0]" xfId="1139"/>
    <cellStyle name="Финансовый 2" xfId="1140"/>
    <cellStyle name="Финансовый 2 2" xfId="1141"/>
    <cellStyle name="Финансовый 2 3" xfId="1142"/>
    <cellStyle name="Финансовый 3" xfId="1143"/>
    <cellStyle name="Финансовый 7" xfId="1144"/>
    <cellStyle name="Финансовый 7 2" xfId="1145"/>
    <cellStyle name="Финансовый 7 3" xfId="1146"/>
    <cellStyle name="Финансовый 7 4" xfId="1147"/>
    <cellStyle name="Финансовый 7 5" xfId="1148"/>
    <cellStyle name="Финансовый 7 6" xfId="1149"/>
    <cellStyle name="Финансовый 7 7" xfId="1150"/>
    <cellStyle name="Финансовый 7 8" xfId="1151"/>
    <cellStyle name="Хороший" xfId="1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218"/>
  <sheetViews>
    <sheetView tabSelected="1" zoomScale="115" zoomScaleNormal="115" zoomScalePageLayoutView="0" workbookViewId="0" topLeftCell="A1">
      <selection activeCell="A48" sqref="A1:IV16384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16384" width="9.125" style="1" customWidth="1"/>
  </cols>
  <sheetData>
    <row r="2" spans="1:7" ht="12.75">
      <c r="A2" s="43" t="s">
        <v>18</v>
      </c>
      <c r="B2" s="43"/>
      <c r="C2" s="43"/>
      <c r="D2" s="43"/>
      <c r="E2" s="43"/>
      <c r="F2" s="43"/>
      <c r="G2" s="43"/>
    </row>
    <row r="3" spans="1:7" ht="12.75">
      <c r="A3" s="43"/>
      <c r="B3" s="43"/>
      <c r="C3" s="43"/>
      <c r="D3" s="43"/>
      <c r="E3" s="43"/>
      <c r="F3" s="43"/>
      <c r="G3" s="43"/>
    </row>
    <row r="4" spans="1:7" ht="12.75">
      <c r="A4" s="43"/>
      <c r="B4" s="43"/>
      <c r="C4" s="43"/>
      <c r="D4" s="43"/>
      <c r="E4" s="43"/>
      <c r="F4" s="43"/>
      <c r="G4" s="43"/>
    </row>
    <row r="5" ht="13.5" thickBot="1">
      <c r="D5" s="11" t="s">
        <v>29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7" ht="12.75">
      <c r="A7" s="52">
        <v>1</v>
      </c>
      <c r="B7" s="44" t="s">
        <v>9</v>
      </c>
      <c r="C7" s="17" t="s">
        <v>23</v>
      </c>
      <c r="D7" s="18">
        <f>D8+D9+D10+D11</f>
        <v>200603314</v>
      </c>
      <c r="E7" s="18">
        <f>E8+E9+E10+E11</f>
        <v>91777035</v>
      </c>
      <c r="F7" s="18">
        <f>F8+F9+F10+F11</f>
        <v>73898513</v>
      </c>
      <c r="G7" s="19">
        <f>G8+G9+G10+G11</f>
        <v>34927766</v>
      </c>
    </row>
    <row r="8" spans="1:7" ht="12.75">
      <c r="A8" s="38"/>
      <c r="B8" s="41"/>
      <c r="C8" s="20" t="s">
        <v>6</v>
      </c>
      <c r="D8" s="49">
        <f>E7+F7+G7</f>
        <v>200603314</v>
      </c>
      <c r="E8" s="21">
        <v>14389620</v>
      </c>
      <c r="F8" s="16"/>
      <c r="G8" s="46">
        <v>34927766</v>
      </c>
    </row>
    <row r="9" spans="1:7" ht="12.75">
      <c r="A9" s="38"/>
      <c r="B9" s="41"/>
      <c r="C9" s="20" t="s">
        <v>7</v>
      </c>
      <c r="D9" s="50"/>
      <c r="E9" s="22">
        <v>8896862</v>
      </c>
      <c r="F9" s="16"/>
      <c r="G9" s="47"/>
    </row>
    <row r="10" spans="1:7" ht="12.75">
      <c r="A10" s="38"/>
      <c r="B10" s="41"/>
      <c r="C10" s="20" t="s">
        <v>11</v>
      </c>
      <c r="D10" s="50"/>
      <c r="E10" s="23">
        <v>48700297</v>
      </c>
      <c r="F10" s="16">
        <v>0</v>
      </c>
      <c r="G10" s="47"/>
    </row>
    <row r="11" spans="1:7" ht="12.75" customHeight="1" thickBot="1">
      <c r="A11" s="39"/>
      <c r="B11" s="42"/>
      <c r="C11" s="8" t="s">
        <v>8</v>
      </c>
      <c r="D11" s="51"/>
      <c r="E11" s="23">
        <v>19790256</v>
      </c>
      <c r="F11" s="9">
        <f>71900729+1997784</f>
        <v>73898513</v>
      </c>
      <c r="G11" s="48"/>
    </row>
    <row r="12" spans="1:7" ht="15.75" customHeight="1">
      <c r="A12" s="37">
        <v>2</v>
      </c>
      <c r="B12" s="44" t="s">
        <v>13</v>
      </c>
      <c r="C12" s="24" t="s">
        <v>10</v>
      </c>
      <c r="D12" s="18">
        <f>D13+D14+D15+D16</f>
        <v>456922</v>
      </c>
      <c r="E12" s="18">
        <f>E13+E14+E15+E16</f>
        <v>451653</v>
      </c>
      <c r="F12" s="18">
        <f>F13+F14+F15+F16</f>
        <v>0</v>
      </c>
      <c r="G12" s="19">
        <f>G13+G14+G15+G16</f>
        <v>5269</v>
      </c>
    </row>
    <row r="13" spans="1:7" ht="12" customHeight="1">
      <c r="A13" s="38"/>
      <c r="B13" s="41"/>
      <c r="C13" s="20" t="s">
        <v>6</v>
      </c>
      <c r="D13" s="16">
        <v>433441</v>
      </c>
      <c r="E13" s="16">
        <f>D13-207192-5269</f>
        <v>220980</v>
      </c>
      <c r="F13" s="16"/>
      <c r="G13" s="25"/>
    </row>
    <row r="14" spans="1:7" ht="12" customHeight="1">
      <c r="A14" s="38"/>
      <c r="B14" s="41"/>
      <c r="C14" s="20" t="s">
        <v>7</v>
      </c>
      <c r="D14" s="16"/>
      <c r="E14" s="16"/>
      <c r="F14" s="16"/>
      <c r="G14" s="25"/>
    </row>
    <row r="15" spans="1:7" ht="12" customHeight="1">
      <c r="A15" s="38"/>
      <c r="B15" s="41"/>
      <c r="C15" s="20" t="s">
        <v>11</v>
      </c>
      <c r="D15" s="16">
        <v>23481</v>
      </c>
      <c r="E15" s="26">
        <f>23481+176496</f>
        <v>199977</v>
      </c>
      <c r="F15" s="16"/>
      <c r="G15" s="25"/>
    </row>
    <row r="16" spans="1:7" ht="12" customHeight="1" thickBot="1">
      <c r="A16" s="39"/>
      <c r="B16" s="42"/>
      <c r="C16" s="8" t="s">
        <v>8</v>
      </c>
      <c r="D16" s="16"/>
      <c r="E16" s="27">
        <v>30696</v>
      </c>
      <c r="F16" s="10">
        <v>0</v>
      </c>
      <c r="G16" s="10">
        <v>5269</v>
      </c>
    </row>
    <row r="17" spans="1:7" ht="12.75">
      <c r="A17" s="37">
        <v>3</v>
      </c>
      <c r="B17" s="45" t="s">
        <v>21</v>
      </c>
      <c r="C17" s="17" t="s">
        <v>10</v>
      </c>
      <c r="D17" s="18">
        <f>D18+D19+D20+D21</f>
        <v>3327965</v>
      </c>
      <c r="E17" s="18">
        <f>E18+E19+E20+E21</f>
        <v>3085977</v>
      </c>
      <c r="F17" s="18">
        <f>F18+F19+F20+F21</f>
        <v>0</v>
      </c>
      <c r="G17" s="19">
        <f>G18+G19+G20+G21</f>
        <v>241988</v>
      </c>
    </row>
    <row r="18" spans="1:7" ht="12.75">
      <c r="A18" s="38"/>
      <c r="B18" s="41"/>
      <c r="C18" s="20" t="s">
        <v>6</v>
      </c>
      <c r="D18" s="16">
        <v>3327965</v>
      </c>
      <c r="E18" s="16">
        <f>D18-E19-E20-E21-G20</f>
        <v>1038468</v>
      </c>
      <c r="F18" s="16"/>
      <c r="G18" s="25"/>
    </row>
    <row r="19" spans="1:7" ht="12.75">
      <c r="A19" s="38"/>
      <c r="B19" s="41"/>
      <c r="C19" s="20" t="s">
        <v>7</v>
      </c>
      <c r="D19" s="16"/>
      <c r="E19" s="26">
        <f>70085+608059</f>
        <v>678144</v>
      </c>
      <c r="F19" s="16"/>
      <c r="G19" s="25"/>
    </row>
    <row r="20" spans="1:7" ht="12.75">
      <c r="A20" s="38"/>
      <c r="B20" s="41"/>
      <c r="C20" s="20" t="s">
        <v>11</v>
      </c>
      <c r="D20" s="16"/>
      <c r="E20" s="16">
        <f>64581+1287280</f>
        <v>1351861</v>
      </c>
      <c r="F20" s="16"/>
      <c r="G20" s="25">
        <v>241988</v>
      </c>
    </row>
    <row r="21" spans="1:7" ht="21.75" customHeight="1" thickBot="1">
      <c r="A21" s="39"/>
      <c r="B21" s="42"/>
      <c r="C21" s="8" t="s">
        <v>8</v>
      </c>
      <c r="D21" s="9"/>
      <c r="E21" s="9">
        <f>17316+188</f>
        <v>17504</v>
      </c>
      <c r="F21" s="9">
        <v>0</v>
      </c>
      <c r="G21" s="10"/>
    </row>
    <row r="22" spans="1:7" ht="12.75">
      <c r="A22" s="37">
        <v>4</v>
      </c>
      <c r="B22" s="44" t="s">
        <v>14</v>
      </c>
      <c r="C22" s="24" t="s">
        <v>10</v>
      </c>
      <c r="D22" s="18">
        <f>D23+D24+D25+D26</f>
        <v>415865</v>
      </c>
      <c r="E22" s="18">
        <f>E23+E24+E25+E26</f>
        <v>379718</v>
      </c>
      <c r="F22" s="18">
        <f>F23+F24+F25+F26</f>
        <v>23592</v>
      </c>
      <c r="G22" s="19">
        <f>G23+G24+G25+G26</f>
        <v>12555</v>
      </c>
    </row>
    <row r="23" spans="1:7" ht="12.75">
      <c r="A23" s="38"/>
      <c r="B23" s="41"/>
      <c r="C23" s="20" t="s">
        <v>6</v>
      </c>
      <c r="D23" s="16">
        <v>415865</v>
      </c>
      <c r="E23" s="16"/>
      <c r="F23" s="16"/>
      <c r="G23" s="25"/>
    </row>
    <row r="24" spans="1:7" ht="12.75">
      <c r="A24" s="38"/>
      <c r="B24" s="41"/>
      <c r="C24" s="20" t="s">
        <v>7</v>
      </c>
      <c r="D24" s="16"/>
      <c r="E24" s="16"/>
      <c r="F24" s="16"/>
      <c r="G24" s="25"/>
    </row>
    <row r="25" spans="1:7" ht="12.75">
      <c r="A25" s="38"/>
      <c r="B25" s="41"/>
      <c r="C25" s="20" t="s">
        <v>11</v>
      </c>
      <c r="D25" s="16">
        <v>0</v>
      </c>
      <c r="E25" s="16">
        <f>61526+3680+289044</f>
        <v>354250</v>
      </c>
      <c r="F25" s="16"/>
      <c r="G25" s="25"/>
    </row>
    <row r="26" spans="1:7" ht="13.5" thickBot="1">
      <c r="A26" s="39"/>
      <c r="B26" s="42"/>
      <c r="C26" s="8" t="s">
        <v>8</v>
      </c>
      <c r="D26" s="9"/>
      <c r="E26" s="9">
        <f>19308+6160</f>
        <v>25468</v>
      </c>
      <c r="F26" s="10">
        <v>23592</v>
      </c>
      <c r="G26" s="10">
        <v>12555</v>
      </c>
    </row>
    <row r="27" spans="1:7" ht="12.75">
      <c r="A27" s="37">
        <v>5</v>
      </c>
      <c r="B27" s="44" t="s">
        <v>15</v>
      </c>
      <c r="C27" s="24" t="s">
        <v>10</v>
      </c>
      <c r="D27" s="18">
        <f>D28+D29+D30+D31</f>
        <v>3792240</v>
      </c>
      <c r="E27" s="28">
        <f>D27-F27-G27</f>
        <v>3303255</v>
      </c>
      <c r="F27" s="18">
        <f>F28+F29+F30+F31</f>
        <v>311538</v>
      </c>
      <c r="G27" s="19">
        <f>G28+G29+G30+G31</f>
        <v>177447</v>
      </c>
    </row>
    <row r="28" spans="1:7" ht="12.75">
      <c r="A28" s="38"/>
      <c r="B28" s="41"/>
      <c r="C28" s="20" t="s">
        <v>6</v>
      </c>
      <c r="D28" s="16">
        <v>3066757</v>
      </c>
      <c r="E28" s="16">
        <v>1151796</v>
      </c>
      <c r="F28" s="16"/>
      <c r="G28" s="25"/>
    </row>
    <row r="29" spans="1:7" ht="12.75">
      <c r="A29" s="38"/>
      <c r="B29" s="41"/>
      <c r="C29" s="20" t="s">
        <v>7</v>
      </c>
      <c r="D29" s="16">
        <v>33677</v>
      </c>
      <c r="E29" s="16">
        <v>30535</v>
      </c>
      <c r="F29" s="16"/>
      <c r="G29" s="25"/>
    </row>
    <row r="30" spans="1:7" ht="12.75">
      <c r="A30" s="38"/>
      <c r="B30" s="41"/>
      <c r="C30" s="20" t="s">
        <v>11</v>
      </c>
      <c r="D30" s="16">
        <v>691772</v>
      </c>
      <c r="E30" s="16">
        <f>636257+105600+19520+122879+3233+269002+12193+92390+181509+2826</f>
        <v>1445409</v>
      </c>
      <c r="F30" s="16"/>
      <c r="G30" s="25">
        <f>46577+15303</f>
        <v>61880</v>
      </c>
    </row>
    <row r="31" spans="1:7" ht="27" customHeight="1" thickBot="1">
      <c r="A31" s="39"/>
      <c r="B31" s="42"/>
      <c r="C31" s="8" t="s">
        <v>8</v>
      </c>
      <c r="D31" s="20">
        <v>34</v>
      </c>
      <c r="E31" s="9">
        <f>290450+120541+48110+19965+101417+83255+8126+2696+315827+34+7826-F31</f>
        <v>686709</v>
      </c>
      <c r="F31" s="14">
        <f>197742+113796</f>
        <v>311538</v>
      </c>
      <c r="G31" s="10">
        <f>35962+446+79159</f>
        <v>115567</v>
      </c>
    </row>
    <row r="32" spans="1:7" ht="12.75">
      <c r="A32" s="37">
        <v>6</v>
      </c>
      <c r="B32" s="44" t="s">
        <v>16</v>
      </c>
      <c r="C32" s="24" t="s">
        <v>10</v>
      </c>
      <c r="D32" s="18">
        <f>D33+D34+D35+D36</f>
        <v>323956.00000000023</v>
      </c>
      <c r="E32" s="18">
        <f>E35</f>
        <v>308610</v>
      </c>
      <c r="F32" s="18">
        <f>F33+F34+F35+F36</f>
        <v>0</v>
      </c>
      <c r="G32" s="19">
        <f>G33+G34+G35+G36</f>
        <v>15346.000000000262</v>
      </c>
    </row>
    <row r="33" spans="1:7" ht="12.75">
      <c r="A33" s="38"/>
      <c r="B33" s="41"/>
      <c r="C33" s="20" t="s">
        <v>6</v>
      </c>
      <c r="D33" s="16"/>
      <c r="E33" s="16"/>
      <c r="F33" s="16"/>
      <c r="G33" s="25"/>
    </row>
    <row r="34" spans="1:7" ht="12.75">
      <c r="A34" s="38"/>
      <c r="B34" s="41"/>
      <c r="C34" s="20" t="s">
        <v>7</v>
      </c>
      <c r="D34" s="16"/>
      <c r="E34" s="16"/>
      <c r="F34" s="16"/>
      <c r="G34" s="25"/>
    </row>
    <row r="35" spans="1:7" ht="12.75">
      <c r="A35" s="38"/>
      <c r="B35" s="41"/>
      <c r="C35" s="20" t="s">
        <v>11</v>
      </c>
      <c r="D35" s="29">
        <f>E35+G35</f>
        <v>323956.00000000023</v>
      </c>
      <c r="E35" s="16">
        <v>308610</v>
      </c>
      <c r="F35" s="16"/>
      <c r="G35" s="30">
        <v>15346.000000000262</v>
      </c>
    </row>
    <row r="36" spans="1:7" ht="21" customHeight="1" thickBot="1">
      <c r="A36" s="39"/>
      <c r="B36" s="42"/>
      <c r="C36" s="8" t="s">
        <v>8</v>
      </c>
      <c r="D36" s="9"/>
      <c r="E36" s="9"/>
      <c r="F36" s="9"/>
      <c r="G36" s="31"/>
    </row>
    <row r="37" spans="1:7" ht="12.75">
      <c r="A37" s="37">
        <v>7</v>
      </c>
      <c r="B37" s="44" t="s">
        <v>17</v>
      </c>
      <c r="C37" s="24" t="s">
        <v>10</v>
      </c>
      <c r="D37" s="32">
        <f>D38+D39+D40+D41</f>
        <v>220942</v>
      </c>
      <c r="E37" s="18">
        <f>E38+E39+E40+E41</f>
        <v>187833</v>
      </c>
      <c r="F37" s="18">
        <f>F38+F39+F40+F41</f>
        <v>18228</v>
      </c>
      <c r="G37" s="19">
        <f>G38+G39+G40+G41</f>
        <v>11525</v>
      </c>
    </row>
    <row r="38" spans="1:7" ht="12.75">
      <c r="A38" s="38"/>
      <c r="B38" s="41"/>
      <c r="C38" s="20" t="s">
        <v>6</v>
      </c>
      <c r="D38" s="16"/>
      <c r="E38" s="16"/>
      <c r="F38" s="16"/>
      <c r="G38" s="25"/>
    </row>
    <row r="39" spans="1:7" ht="12.75">
      <c r="A39" s="38"/>
      <c r="B39" s="41"/>
      <c r="C39" s="20" t="s">
        <v>7</v>
      </c>
      <c r="D39" s="16">
        <v>220942</v>
      </c>
      <c r="E39" s="16"/>
      <c r="F39" s="16"/>
      <c r="G39" s="25"/>
    </row>
    <row r="40" spans="1:7" ht="12.75">
      <c r="A40" s="38"/>
      <c r="B40" s="41"/>
      <c r="C40" s="20" t="s">
        <v>11</v>
      </c>
      <c r="D40" s="16"/>
      <c r="E40" s="16">
        <v>157782</v>
      </c>
      <c r="F40" s="16"/>
      <c r="G40" s="25"/>
    </row>
    <row r="41" spans="1:7" ht="13.5" thickBot="1">
      <c r="A41" s="39"/>
      <c r="B41" s="42"/>
      <c r="C41" s="8" t="s">
        <v>8</v>
      </c>
      <c r="D41" s="9"/>
      <c r="E41" s="9">
        <v>30051</v>
      </c>
      <c r="F41" s="9">
        <v>18228</v>
      </c>
      <c r="G41" s="10">
        <v>11525</v>
      </c>
    </row>
    <row r="42" spans="1:7" s="2" customFormat="1" ht="16.5" customHeight="1" hidden="1" thickBot="1">
      <c r="A42" s="12"/>
      <c r="B42" s="13"/>
      <c r="C42" s="8" t="s">
        <v>8</v>
      </c>
      <c r="D42" s="9"/>
      <c r="E42" s="9" t="e">
        <f>D42-F42-G42</f>
        <v>#VALUE!</v>
      </c>
      <c r="F42" s="14" t="s">
        <v>27</v>
      </c>
      <c r="G42" s="10"/>
    </row>
    <row r="43" spans="1:7" s="2" customFormat="1" ht="12.75">
      <c r="A43" s="53">
        <v>8</v>
      </c>
      <c r="B43" s="56" t="s">
        <v>19</v>
      </c>
      <c r="C43" s="33" t="s">
        <v>25</v>
      </c>
      <c r="D43" s="15">
        <f>D44+D45+D46+D47</f>
        <v>2004721</v>
      </c>
      <c r="E43" s="15">
        <f>E44+E45+E46+E47</f>
        <v>1656825</v>
      </c>
      <c r="F43" s="15">
        <f>F44+F45+F46+F47</f>
        <v>55622</v>
      </c>
      <c r="G43" s="34">
        <f>G44+G45+G46+G47</f>
        <v>292274</v>
      </c>
    </row>
    <row r="44" spans="1:7" s="2" customFormat="1" ht="12.75">
      <c r="A44" s="54"/>
      <c r="B44" s="41"/>
      <c r="C44" s="20" t="s">
        <v>6</v>
      </c>
      <c r="D44" s="16"/>
      <c r="E44" s="16"/>
      <c r="F44" s="16"/>
      <c r="G44" s="25"/>
    </row>
    <row r="45" spans="1:7" s="2" customFormat="1" ht="12.75">
      <c r="A45" s="54"/>
      <c r="B45" s="41"/>
      <c r="C45" s="20" t="s">
        <v>7</v>
      </c>
      <c r="D45" s="16"/>
      <c r="E45" s="16"/>
      <c r="F45" s="16"/>
      <c r="G45" s="25"/>
    </row>
    <row r="46" spans="1:7" ht="12.75">
      <c r="A46" s="54"/>
      <c r="B46" s="41"/>
      <c r="C46" s="20" t="s">
        <v>11</v>
      </c>
      <c r="D46" s="16">
        <v>2004721</v>
      </c>
      <c r="E46" s="26">
        <v>952236</v>
      </c>
      <c r="F46" s="16"/>
      <c r="G46" s="25">
        <v>292274</v>
      </c>
    </row>
    <row r="47" spans="1:7" ht="21" customHeight="1" thickBot="1">
      <c r="A47" s="55"/>
      <c r="B47" s="42"/>
      <c r="C47" s="8" t="s">
        <v>8</v>
      </c>
      <c r="D47" s="35"/>
      <c r="E47" s="9">
        <f>760211-F47</f>
        <v>704589</v>
      </c>
      <c r="F47" s="9">
        <f>35355+20267</f>
        <v>55622</v>
      </c>
      <c r="G47" s="10"/>
    </row>
    <row r="48" spans="1:7" ht="12.75">
      <c r="A48" s="53">
        <v>9</v>
      </c>
      <c r="B48" s="40" t="s">
        <v>20</v>
      </c>
      <c r="C48" s="36" t="s">
        <v>10</v>
      </c>
      <c r="D48" s="15">
        <f>D49+D50+D51+D52</f>
        <v>539749</v>
      </c>
      <c r="E48" s="15">
        <f>E49+E50+E51+E52</f>
        <v>266916</v>
      </c>
      <c r="F48" s="15">
        <f>F49+F50+F51+F52</f>
        <v>258381</v>
      </c>
      <c r="G48" s="34">
        <f>G52</f>
        <v>14452</v>
      </c>
    </row>
    <row r="49" spans="1:7" ht="12.75">
      <c r="A49" s="54"/>
      <c r="B49" s="41"/>
      <c r="C49" s="20" t="s">
        <v>6</v>
      </c>
      <c r="D49" s="16">
        <f>306287+233462</f>
        <v>539749</v>
      </c>
      <c r="E49" s="16">
        <f>D49-E52-F52-G52</f>
        <v>32106</v>
      </c>
      <c r="F49" s="16"/>
      <c r="G49" s="25"/>
    </row>
    <row r="50" spans="1:7" ht="12.75">
      <c r="A50" s="54"/>
      <c r="B50" s="41"/>
      <c r="C50" s="20" t="s">
        <v>7</v>
      </c>
      <c r="D50" s="16"/>
      <c r="E50" s="16"/>
      <c r="F50" s="16"/>
      <c r="G50" s="25"/>
    </row>
    <row r="51" spans="1:7" ht="12.75">
      <c r="A51" s="54"/>
      <c r="B51" s="41"/>
      <c r="C51" s="20" t="s">
        <v>11</v>
      </c>
      <c r="D51" s="16"/>
      <c r="E51" s="16"/>
      <c r="F51" s="16"/>
      <c r="G51" s="25"/>
    </row>
    <row r="52" spans="1:7" s="2" customFormat="1" ht="15" customHeight="1" thickBot="1">
      <c r="A52" s="55"/>
      <c r="B52" s="42"/>
      <c r="C52" s="8" t="s">
        <v>8</v>
      </c>
      <c r="D52" s="35"/>
      <c r="E52" s="9">
        <v>234810</v>
      </c>
      <c r="F52" s="9">
        <v>258381</v>
      </c>
      <c r="G52" s="10">
        <v>14452</v>
      </c>
    </row>
    <row r="53" spans="1:7" ht="12" customHeight="1">
      <c r="A53" s="37">
        <v>10</v>
      </c>
      <c r="B53" s="40" t="s">
        <v>22</v>
      </c>
      <c r="C53" s="33" t="s">
        <v>23</v>
      </c>
      <c r="D53" s="15">
        <f>D54+D55+D56+D57</f>
        <v>4540349.684000015</v>
      </c>
      <c r="E53" s="15">
        <f>E54+E55+E56+E57</f>
        <v>3611147.154231837</v>
      </c>
      <c r="F53" s="15">
        <f>F54+F55+F56+F57</f>
        <v>576752.5598860137</v>
      </c>
      <c r="G53" s="34">
        <f>G57</f>
        <v>352449.9698821679</v>
      </c>
    </row>
    <row r="54" spans="1:7" ht="12" customHeight="1">
      <c r="A54" s="38"/>
      <c r="B54" s="41"/>
      <c r="C54" s="20" t="s">
        <v>6</v>
      </c>
      <c r="D54" s="16">
        <v>3192937.2800000105</v>
      </c>
      <c r="E54" s="16">
        <v>30052.100000000315</v>
      </c>
      <c r="F54" s="16"/>
      <c r="G54" s="25"/>
    </row>
    <row r="55" spans="1:7" ht="12.75">
      <c r="A55" s="38"/>
      <c r="B55" s="41"/>
      <c r="C55" s="20" t="s">
        <v>7</v>
      </c>
      <c r="D55" s="16">
        <v>1226159.0400000052</v>
      </c>
      <c r="E55" s="16">
        <v>577775.9999999929</v>
      </c>
      <c r="F55" s="16"/>
      <c r="G55" s="25"/>
    </row>
    <row r="56" spans="1:7" ht="12.75">
      <c r="A56" s="38"/>
      <c r="B56" s="41"/>
      <c r="C56" s="20" t="s">
        <v>11</v>
      </c>
      <c r="D56" s="16">
        <v>0</v>
      </c>
      <c r="E56" s="26">
        <f>952098.959466128-F56</f>
        <v>936723.859466128</v>
      </c>
      <c r="F56" s="16">
        <v>15375.100000000006</v>
      </c>
      <c r="G56" s="25"/>
    </row>
    <row r="57" spans="1:7" s="2" customFormat="1" ht="15" customHeight="1" thickBot="1">
      <c r="A57" s="39"/>
      <c r="B57" s="42"/>
      <c r="C57" s="8" t="s">
        <v>8</v>
      </c>
      <c r="D57" s="35">
        <v>121253.36400000003</v>
      </c>
      <c r="E57" s="14">
        <f>2622389.65465173-F57+5583</f>
        <v>2066595.194765716</v>
      </c>
      <c r="F57" s="9">
        <v>561377.4598860138</v>
      </c>
      <c r="G57" s="10">
        <v>352449.9698821679</v>
      </c>
    </row>
    <row r="58" spans="1:7" ht="12.75">
      <c r="A58" s="37">
        <v>11</v>
      </c>
      <c r="B58" s="45" t="s">
        <v>24</v>
      </c>
      <c r="C58" s="17" t="s">
        <v>23</v>
      </c>
      <c r="D58" s="18">
        <f>D59+D60+D61+D62</f>
        <v>275509</v>
      </c>
      <c r="E58" s="18">
        <f>E59+E60+E61+E62</f>
        <v>231703</v>
      </c>
      <c r="F58" s="18">
        <f>F59+F60+F61+F62</f>
        <v>34333</v>
      </c>
      <c r="G58" s="19">
        <f>G59+G60+G61+G62</f>
        <v>9473</v>
      </c>
    </row>
    <row r="59" spans="1:7" ht="12.75">
      <c r="A59" s="38"/>
      <c r="B59" s="41"/>
      <c r="C59" s="20" t="s">
        <v>6</v>
      </c>
      <c r="D59" s="16"/>
      <c r="E59" s="16"/>
      <c r="F59" s="16"/>
      <c r="G59" s="25"/>
    </row>
    <row r="60" spans="1:7" ht="12.75">
      <c r="A60" s="38"/>
      <c r="B60" s="41"/>
      <c r="C60" s="20" t="s">
        <v>7</v>
      </c>
      <c r="D60" s="16"/>
      <c r="E60" s="16"/>
      <c r="F60" s="16"/>
      <c r="G60" s="25"/>
    </row>
    <row r="61" spans="1:7" ht="12.75">
      <c r="A61" s="38"/>
      <c r="B61" s="41"/>
      <c r="C61" s="20" t="s">
        <v>11</v>
      </c>
      <c r="D61" s="16">
        <v>275509</v>
      </c>
      <c r="E61" s="16">
        <v>231703</v>
      </c>
      <c r="F61" s="16"/>
      <c r="G61" s="25"/>
    </row>
    <row r="62" spans="1:7" s="2" customFormat="1" ht="15.75" customHeight="1" thickBot="1">
      <c r="A62" s="39"/>
      <c r="B62" s="42"/>
      <c r="C62" s="8" t="s">
        <v>8</v>
      </c>
      <c r="D62" s="35"/>
      <c r="E62" s="9"/>
      <c r="F62" s="9">
        <v>34333</v>
      </c>
      <c r="G62" s="10">
        <v>9473</v>
      </c>
    </row>
    <row r="63" spans="1:7" ht="12.75">
      <c r="A63" s="37">
        <v>12</v>
      </c>
      <c r="B63" s="40" t="s">
        <v>26</v>
      </c>
      <c r="C63" s="33" t="s">
        <v>23</v>
      </c>
      <c r="D63" s="15">
        <f>D64+D65+D66+D67</f>
        <v>5481515</v>
      </c>
      <c r="E63" s="15">
        <f>E64+E65+E66+E67</f>
        <v>3191070</v>
      </c>
      <c r="F63" s="15">
        <f>F64+F65+F66+F67</f>
        <v>1913549</v>
      </c>
      <c r="G63" s="34">
        <f>G64+G65+G66+G67</f>
        <v>376896</v>
      </c>
    </row>
    <row r="64" spans="1:9" ht="12.75">
      <c r="A64" s="38"/>
      <c r="B64" s="41"/>
      <c r="C64" s="20" t="s">
        <v>6</v>
      </c>
      <c r="D64" s="16"/>
      <c r="E64" s="16"/>
      <c r="F64" s="16"/>
      <c r="G64" s="25"/>
      <c r="I64" s="7"/>
    </row>
    <row r="65" spans="1:7" ht="12.75">
      <c r="A65" s="38"/>
      <c r="B65" s="41"/>
      <c r="C65" s="20" t="s">
        <v>7</v>
      </c>
      <c r="D65" s="16"/>
      <c r="E65" s="16"/>
      <c r="F65" s="16"/>
      <c r="G65" s="25"/>
    </row>
    <row r="66" spans="1:7" ht="12.75">
      <c r="A66" s="38"/>
      <c r="B66" s="41"/>
      <c r="C66" s="20" t="s">
        <v>11</v>
      </c>
      <c r="D66" s="16">
        <v>5481515</v>
      </c>
      <c r="E66" s="16">
        <v>1775220</v>
      </c>
      <c r="F66" s="16">
        <v>599</v>
      </c>
      <c r="G66" s="25">
        <v>261344</v>
      </c>
    </row>
    <row r="67" spans="1:7" s="2" customFormat="1" ht="15" customHeight="1" thickBot="1">
      <c r="A67" s="39"/>
      <c r="B67" s="42"/>
      <c r="C67" s="8" t="s">
        <v>8</v>
      </c>
      <c r="D67" s="35"/>
      <c r="E67" s="9">
        <v>1415850</v>
      </c>
      <c r="F67" s="9">
        <v>1912950</v>
      </c>
      <c r="G67" s="10">
        <v>115552</v>
      </c>
    </row>
    <row r="68" spans="1:7" ht="12.75">
      <c r="A68" s="37">
        <v>13</v>
      </c>
      <c r="B68" s="40" t="s">
        <v>28</v>
      </c>
      <c r="C68" s="33" t="s">
        <v>23</v>
      </c>
      <c r="D68" s="15">
        <f>D69+D70+D71+D72</f>
        <v>555262</v>
      </c>
      <c r="E68" s="15">
        <f>E69+E70+E71+E72</f>
        <v>385301</v>
      </c>
      <c r="F68" s="15">
        <f>F69+F70+F71+F72</f>
        <v>141105</v>
      </c>
      <c r="G68" s="34">
        <f>G69+G70+G71+G72</f>
        <v>28856</v>
      </c>
    </row>
    <row r="69" spans="1:7" ht="12.75">
      <c r="A69" s="38"/>
      <c r="B69" s="41"/>
      <c r="C69" s="20" t="s">
        <v>6</v>
      </c>
      <c r="D69" s="16">
        <v>84749</v>
      </c>
      <c r="E69" s="16"/>
      <c r="F69" s="16"/>
      <c r="G69" s="25">
        <v>18279</v>
      </c>
    </row>
    <row r="70" spans="1:7" ht="12.75">
      <c r="A70" s="38"/>
      <c r="B70" s="41"/>
      <c r="C70" s="20" t="s">
        <v>7</v>
      </c>
      <c r="D70" s="16"/>
      <c r="E70" s="16"/>
      <c r="F70" s="16"/>
      <c r="G70" s="25"/>
    </row>
    <row r="71" spans="1:7" ht="12.75">
      <c r="A71" s="38"/>
      <c r="B71" s="41"/>
      <c r="C71" s="20" t="s">
        <v>11</v>
      </c>
      <c r="D71" s="16">
        <v>470513</v>
      </c>
      <c r="E71" s="16">
        <v>385301</v>
      </c>
      <c r="F71" s="16"/>
      <c r="G71" s="25">
        <v>10577</v>
      </c>
    </row>
    <row r="72" spans="1:7" s="2" customFormat="1" ht="15" customHeight="1" thickBot="1">
      <c r="A72" s="39"/>
      <c r="B72" s="42"/>
      <c r="C72" s="8" t="s">
        <v>8</v>
      </c>
      <c r="D72" s="35"/>
      <c r="E72" s="9">
        <v>0</v>
      </c>
      <c r="F72" s="9">
        <v>141105</v>
      </c>
      <c r="G72" s="10">
        <v>0</v>
      </c>
    </row>
    <row r="73" spans="4:7" ht="12.75">
      <c r="D73" s="7"/>
      <c r="E73" s="7"/>
      <c r="F73" s="7"/>
      <c r="G73" s="7"/>
    </row>
    <row r="74" spans="4:7" ht="12.75">
      <c r="D74" s="7"/>
      <c r="E74" s="7"/>
      <c r="F74" s="7"/>
      <c r="G74" s="7"/>
    </row>
    <row r="75" spans="4:7" ht="12.75">
      <c r="D75" s="7"/>
      <c r="E75" s="7"/>
      <c r="F75" s="7"/>
      <c r="G75" s="7"/>
    </row>
    <row r="76" spans="4:7" ht="12.75">
      <c r="D76" s="7"/>
      <c r="E76" s="7"/>
      <c r="F76" s="7"/>
      <c r="G76" s="7"/>
    </row>
    <row r="77" spans="4:7" ht="12.75">
      <c r="D77" s="7"/>
      <c r="E77" s="7"/>
      <c r="F77" s="7"/>
      <c r="G77" s="7"/>
    </row>
    <row r="78" spans="4:7" ht="12.75">
      <c r="D78" s="7"/>
      <c r="E78" s="7"/>
      <c r="F78" s="7"/>
      <c r="G78" s="7"/>
    </row>
    <row r="79" spans="4:7" ht="12.75">
      <c r="D79" s="7"/>
      <c r="E79" s="7"/>
      <c r="F79" s="7"/>
      <c r="G79" s="7"/>
    </row>
    <row r="80" spans="4:7" ht="12.75">
      <c r="D80" s="7"/>
      <c r="E80" s="7"/>
      <c r="F80" s="7"/>
      <c r="G80" s="7"/>
    </row>
    <row r="81" spans="4:7" ht="12.75">
      <c r="D81" s="7"/>
      <c r="E81" s="7"/>
      <c r="F81" s="7"/>
      <c r="G81" s="7"/>
    </row>
    <row r="82" spans="4:7" ht="12.75">
      <c r="D82" s="7"/>
      <c r="E82" s="7"/>
      <c r="F82" s="7"/>
      <c r="G82" s="7"/>
    </row>
    <row r="83" spans="4:7" ht="12.75">
      <c r="D83" s="7"/>
      <c r="E83" s="7"/>
      <c r="F83" s="7"/>
      <c r="G83" s="7"/>
    </row>
    <row r="84" spans="4:7" ht="12.75">
      <c r="D84" s="7"/>
      <c r="E84" s="7"/>
      <c r="F84" s="7"/>
      <c r="G84" s="7"/>
    </row>
    <row r="85" spans="4:7" ht="12.75">
      <c r="D85" s="7"/>
      <c r="E85" s="7"/>
      <c r="F85" s="7"/>
      <c r="G85" s="7"/>
    </row>
    <row r="86" spans="4:7" ht="12.75">
      <c r="D86" s="7"/>
      <c r="E86" s="7"/>
      <c r="F86" s="7"/>
      <c r="G86" s="7"/>
    </row>
    <row r="87" spans="4:7" ht="12.75">
      <c r="D87" s="7"/>
      <c r="E87" s="7"/>
      <c r="F87" s="7"/>
      <c r="G87" s="7"/>
    </row>
    <row r="88" spans="4:7" ht="12.75">
      <c r="D88" s="7"/>
      <c r="E88" s="7"/>
      <c r="F88" s="7"/>
      <c r="G88" s="7"/>
    </row>
    <row r="89" spans="4:7" ht="12.75">
      <c r="D89" s="7"/>
      <c r="E89" s="7"/>
      <c r="F89" s="7"/>
      <c r="G89" s="7"/>
    </row>
    <row r="90" spans="4:7" ht="12.75">
      <c r="D90" s="7"/>
      <c r="E90" s="7"/>
      <c r="F90" s="7"/>
      <c r="G90" s="7"/>
    </row>
    <row r="91" spans="4:7" ht="12.75">
      <c r="D91" s="7"/>
      <c r="E91" s="7"/>
      <c r="F91" s="7"/>
      <c r="G91" s="7"/>
    </row>
    <row r="92" spans="4:7" ht="12.75">
      <c r="D92" s="7"/>
      <c r="E92" s="7"/>
      <c r="F92" s="7"/>
      <c r="G92" s="7"/>
    </row>
    <row r="93" spans="4:7" ht="12.75">
      <c r="D93" s="7"/>
      <c r="E93" s="7"/>
      <c r="F93" s="7"/>
      <c r="G93" s="7"/>
    </row>
    <row r="94" spans="4:7" ht="12.75">
      <c r="D94" s="7"/>
      <c r="E94" s="7"/>
      <c r="F94" s="7"/>
      <c r="G94" s="7"/>
    </row>
    <row r="95" spans="4:7" ht="12.75">
      <c r="D95" s="7"/>
      <c r="E95" s="7"/>
      <c r="F95" s="7"/>
      <c r="G95" s="7"/>
    </row>
    <row r="96" spans="4:7" ht="12.75">
      <c r="D96" s="7"/>
      <c r="E96" s="7"/>
      <c r="F96" s="7"/>
      <c r="G96" s="7"/>
    </row>
    <row r="97" spans="4:7" ht="12.75">
      <c r="D97" s="7"/>
      <c r="E97" s="7"/>
      <c r="F97" s="7"/>
      <c r="G97" s="7"/>
    </row>
    <row r="98" spans="4:7" ht="12.75">
      <c r="D98" s="7"/>
      <c r="E98" s="7"/>
      <c r="F98" s="7"/>
      <c r="G98" s="7"/>
    </row>
    <row r="99" spans="4:7" ht="12.75">
      <c r="D99" s="7"/>
      <c r="E99" s="7"/>
      <c r="F99" s="7"/>
      <c r="G99" s="7"/>
    </row>
    <row r="100" spans="4:7" ht="12.75">
      <c r="D100" s="7"/>
      <c r="E100" s="7"/>
      <c r="F100" s="7"/>
      <c r="G100" s="7"/>
    </row>
    <row r="101" spans="4:7" ht="12.75">
      <c r="D101" s="7"/>
      <c r="E101" s="7"/>
      <c r="F101" s="7"/>
      <c r="G101" s="7"/>
    </row>
    <row r="102" spans="4:7" ht="12.75">
      <c r="D102" s="7"/>
      <c r="E102" s="7"/>
      <c r="F102" s="7"/>
      <c r="G102" s="7"/>
    </row>
    <row r="103" spans="4:7" ht="12.75">
      <c r="D103" s="7"/>
      <c r="E103" s="7"/>
      <c r="F103" s="7"/>
      <c r="G103" s="7"/>
    </row>
    <row r="104" spans="4:7" ht="12.75">
      <c r="D104" s="7"/>
      <c r="E104" s="7"/>
      <c r="F104" s="7"/>
      <c r="G104" s="7"/>
    </row>
    <row r="105" spans="4:7" ht="12.75">
      <c r="D105" s="7"/>
      <c r="E105" s="7"/>
      <c r="F105" s="7"/>
      <c r="G105" s="7"/>
    </row>
    <row r="106" spans="4:7" ht="12.75">
      <c r="D106" s="7"/>
      <c r="E106" s="7"/>
      <c r="F106" s="7"/>
      <c r="G106" s="7"/>
    </row>
    <row r="107" spans="4:7" ht="12.75">
      <c r="D107" s="7"/>
      <c r="E107" s="7"/>
      <c r="F107" s="7"/>
      <c r="G107" s="7"/>
    </row>
    <row r="108" spans="4:7" ht="12.75">
      <c r="D108" s="7"/>
      <c r="E108" s="7"/>
      <c r="F108" s="7"/>
      <c r="G108" s="7"/>
    </row>
    <row r="109" spans="4:7" ht="12.75">
      <c r="D109" s="7"/>
      <c r="E109" s="7"/>
      <c r="F109" s="7"/>
      <c r="G109" s="7"/>
    </row>
    <row r="110" spans="4:7" ht="12.75">
      <c r="D110" s="7"/>
      <c r="E110" s="7"/>
      <c r="F110" s="7"/>
      <c r="G110" s="7"/>
    </row>
    <row r="111" spans="4:7" ht="12.75">
      <c r="D111" s="7"/>
      <c r="E111" s="7"/>
      <c r="F111" s="7"/>
      <c r="G111" s="7"/>
    </row>
    <row r="112" spans="4:7" ht="12.75">
      <c r="D112" s="7"/>
      <c r="E112" s="7"/>
      <c r="F112" s="7"/>
      <c r="G112" s="7"/>
    </row>
    <row r="113" spans="4:7" ht="12.75">
      <c r="D113" s="7"/>
      <c r="E113" s="7"/>
      <c r="F113" s="7"/>
      <c r="G113" s="7"/>
    </row>
    <row r="114" spans="4:7" ht="12.75">
      <c r="D114" s="7"/>
      <c r="E114" s="7"/>
      <c r="F114" s="7"/>
      <c r="G114" s="7"/>
    </row>
    <row r="115" spans="4:7" ht="12.75">
      <c r="D115" s="7"/>
      <c r="E115" s="7"/>
      <c r="F115" s="7"/>
      <c r="G115" s="7"/>
    </row>
    <row r="116" spans="4:7" ht="12.75">
      <c r="D116" s="7"/>
      <c r="E116" s="7"/>
      <c r="F116" s="7"/>
      <c r="G116" s="7"/>
    </row>
    <row r="117" spans="4:7" ht="12.75">
      <c r="D117" s="7"/>
      <c r="E117" s="7"/>
      <c r="F117" s="7"/>
      <c r="G117" s="7"/>
    </row>
    <row r="118" spans="4:7" ht="12.75">
      <c r="D118" s="7"/>
      <c r="E118" s="7"/>
      <c r="F118" s="7"/>
      <c r="G118" s="7"/>
    </row>
    <row r="119" spans="4:7" ht="12.75">
      <c r="D119" s="7"/>
      <c r="E119" s="7"/>
      <c r="F119" s="7"/>
      <c r="G119" s="7"/>
    </row>
    <row r="120" spans="4:7" ht="12.75">
      <c r="D120" s="7"/>
      <c r="E120" s="7"/>
      <c r="F120" s="7"/>
      <c r="G120" s="7"/>
    </row>
    <row r="121" spans="4:7" ht="12.75">
      <c r="D121" s="7"/>
      <c r="E121" s="7"/>
      <c r="F121" s="7"/>
      <c r="G121" s="7"/>
    </row>
    <row r="122" spans="4:7" ht="12.75">
      <c r="D122" s="7"/>
      <c r="E122" s="7"/>
      <c r="F122" s="7"/>
      <c r="G122" s="7"/>
    </row>
    <row r="123" spans="4:7" ht="12.75">
      <c r="D123" s="7"/>
      <c r="E123" s="7"/>
      <c r="F123" s="7"/>
      <c r="G123" s="7"/>
    </row>
    <row r="124" spans="4:7" ht="12.75">
      <c r="D124" s="7"/>
      <c r="E124" s="7"/>
      <c r="F124" s="7"/>
      <c r="G124" s="7"/>
    </row>
    <row r="125" spans="4:7" ht="12.75">
      <c r="D125" s="7"/>
      <c r="E125" s="7"/>
      <c r="F125" s="7"/>
      <c r="G125" s="7"/>
    </row>
    <row r="126" spans="4:7" ht="12.75">
      <c r="D126" s="7"/>
      <c r="E126" s="7"/>
      <c r="F126" s="7"/>
      <c r="G126" s="7"/>
    </row>
    <row r="127" spans="4:7" ht="12.75">
      <c r="D127" s="7"/>
      <c r="E127" s="7"/>
      <c r="F127" s="7"/>
      <c r="G127" s="7"/>
    </row>
    <row r="128" spans="4:7" ht="12.75">
      <c r="D128" s="7"/>
      <c r="E128" s="7"/>
      <c r="F128" s="7"/>
      <c r="G128" s="7"/>
    </row>
    <row r="129" spans="4:7" ht="12.75">
      <c r="D129" s="7"/>
      <c r="E129" s="7"/>
      <c r="F129" s="7"/>
      <c r="G129" s="7"/>
    </row>
    <row r="130" spans="4:7" ht="12.75">
      <c r="D130" s="7"/>
      <c r="E130" s="7"/>
      <c r="F130" s="7"/>
      <c r="G130" s="7"/>
    </row>
    <row r="131" spans="4:7" ht="12.75">
      <c r="D131" s="7"/>
      <c r="E131" s="7"/>
      <c r="F131" s="7"/>
      <c r="G131" s="7"/>
    </row>
    <row r="132" spans="4:7" ht="12.75">
      <c r="D132" s="7"/>
      <c r="E132" s="7"/>
      <c r="F132" s="7"/>
      <c r="G132" s="7"/>
    </row>
    <row r="133" spans="4:7" ht="12.75">
      <c r="D133" s="7"/>
      <c r="E133" s="7"/>
      <c r="F133" s="7"/>
      <c r="G133" s="7"/>
    </row>
    <row r="134" spans="4:7" ht="12.75">
      <c r="D134" s="7"/>
      <c r="E134" s="7"/>
      <c r="F134" s="7"/>
      <c r="G134" s="7"/>
    </row>
    <row r="135" spans="4:7" ht="12.75">
      <c r="D135" s="7"/>
      <c r="E135" s="7"/>
      <c r="F135" s="7"/>
      <c r="G135" s="7"/>
    </row>
    <row r="136" spans="4:7" ht="12.75">
      <c r="D136" s="7"/>
      <c r="E136" s="7"/>
      <c r="F136" s="7"/>
      <c r="G136" s="7"/>
    </row>
    <row r="137" spans="4:7" ht="12.75">
      <c r="D137" s="7"/>
      <c r="E137" s="7"/>
      <c r="F137" s="7"/>
      <c r="G137" s="7"/>
    </row>
    <row r="138" spans="4:7" ht="12.75">
      <c r="D138" s="7"/>
      <c r="E138" s="7"/>
      <c r="F138" s="7"/>
      <c r="G138" s="7"/>
    </row>
    <row r="139" spans="4:7" ht="12.75">
      <c r="D139" s="7"/>
      <c r="E139" s="7"/>
      <c r="F139" s="7"/>
      <c r="G139" s="7"/>
    </row>
    <row r="140" spans="4:7" ht="12.75">
      <c r="D140" s="7"/>
      <c r="E140" s="7"/>
      <c r="F140" s="7"/>
      <c r="G140" s="7"/>
    </row>
    <row r="141" spans="4:7" ht="12.75">
      <c r="D141" s="7"/>
      <c r="E141" s="7"/>
      <c r="F141" s="7"/>
      <c r="G141" s="7"/>
    </row>
    <row r="142" spans="4:7" ht="12.75">
      <c r="D142" s="7"/>
      <c r="E142" s="7"/>
      <c r="F142" s="7"/>
      <c r="G142" s="7"/>
    </row>
    <row r="143" spans="4:7" ht="12.75">
      <c r="D143" s="7"/>
      <c r="E143" s="7"/>
      <c r="F143" s="7"/>
      <c r="G143" s="7"/>
    </row>
    <row r="144" spans="4:7" ht="12.75">
      <c r="D144" s="7"/>
      <c r="E144" s="7"/>
      <c r="F144" s="7"/>
      <c r="G144" s="7"/>
    </row>
    <row r="145" spans="4:7" ht="12.75">
      <c r="D145" s="7"/>
      <c r="E145" s="7"/>
      <c r="F145" s="7"/>
      <c r="G145" s="7"/>
    </row>
    <row r="146" spans="4:7" ht="12.75">
      <c r="D146" s="7"/>
      <c r="E146" s="7"/>
      <c r="F146" s="7"/>
      <c r="G146" s="7"/>
    </row>
    <row r="147" spans="4:7" ht="12.75">
      <c r="D147" s="7"/>
      <c r="E147" s="7"/>
      <c r="F147" s="7"/>
      <c r="G147" s="7"/>
    </row>
    <row r="148" spans="4:7" ht="12.75">
      <c r="D148" s="7"/>
      <c r="E148" s="7"/>
      <c r="F148" s="7"/>
      <c r="G148" s="7"/>
    </row>
    <row r="149" spans="4:7" ht="12.75">
      <c r="D149" s="7"/>
      <c r="E149" s="7"/>
      <c r="F149" s="7"/>
      <c r="G149" s="7"/>
    </row>
    <row r="150" spans="4:7" ht="12.75">
      <c r="D150" s="7"/>
      <c r="E150" s="7"/>
      <c r="F150" s="7"/>
      <c r="G150" s="7"/>
    </row>
    <row r="151" spans="4:7" ht="12.75">
      <c r="D151" s="7"/>
      <c r="E151" s="7"/>
      <c r="F151" s="7"/>
      <c r="G151" s="7"/>
    </row>
    <row r="152" spans="4:7" ht="12.75">
      <c r="D152" s="7"/>
      <c r="E152" s="7"/>
      <c r="F152" s="7"/>
      <c r="G152" s="7"/>
    </row>
    <row r="153" spans="4:7" ht="12.75">
      <c r="D153" s="7"/>
      <c r="E153" s="7"/>
      <c r="F153" s="7"/>
      <c r="G153" s="7"/>
    </row>
    <row r="154" spans="4:7" ht="12.75">
      <c r="D154" s="7"/>
      <c r="E154" s="7"/>
      <c r="F154" s="7"/>
      <c r="G154" s="7"/>
    </row>
    <row r="155" spans="4:7" ht="12.75">
      <c r="D155" s="7"/>
      <c r="E155" s="7"/>
      <c r="F155" s="7"/>
      <c r="G155" s="7"/>
    </row>
    <row r="156" spans="4:7" ht="12.75">
      <c r="D156" s="7"/>
      <c r="E156" s="7"/>
      <c r="F156" s="7"/>
      <c r="G156" s="7"/>
    </row>
    <row r="157" spans="4:7" ht="12.75">
      <c r="D157" s="7"/>
      <c r="E157" s="7"/>
      <c r="F157" s="7"/>
      <c r="G157" s="7"/>
    </row>
    <row r="158" spans="4:7" ht="12.75">
      <c r="D158" s="7"/>
      <c r="E158" s="7"/>
      <c r="F158" s="7"/>
      <c r="G158" s="7"/>
    </row>
    <row r="159" spans="4:7" ht="12.75">
      <c r="D159" s="7"/>
      <c r="E159" s="7"/>
      <c r="F159" s="7"/>
      <c r="G159" s="7"/>
    </row>
    <row r="160" spans="4:7" ht="12.75">
      <c r="D160" s="7"/>
      <c r="E160" s="7"/>
      <c r="F160" s="7"/>
      <c r="G160" s="7"/>
    </row>
    <row r="161" spans="4:7" ht="12.75">
      <c r="D161" s="7"/>
      <c r="E161" s="7"/>
      <c r="F161" s="7"/>
      <c r="G161" s="7"/>
    </row>
    <row r="162" spans="4:7" ht="12.75">
      <c r="D162" s="7"/>
      <c r="E162" s="7"/>
      <c r="F162" s="7"/>
      <c r="G162" s="7"/>
    </row>
    <row r="163" spans="4:7" ht="12.75">
      <c r="D163" s="7"/>
      <c r="E163" s="7"/>
      <c r="F163" s="7"/>
      <c r="G163" s="7"/>
    </row>
    <row r="164" spans="4:7" ht="12.75">
      <c r="D164" s="7"/>
      <c r="E164" s="7"/>
      <c r="F164" s="7"/>
      <c r="G164" s="7"/>
    </row>
    <row r="165" spans="4:7" ht="12.75">
      <c r="D165" s="7"/>
      <c r="E165" s="7"/>
      <c r="F165" s="7"/>
      <c r="G165" s="7"/>
    </row>
    <row r="166" spans="4:7" ht="12.75">
      <c r="D166" s="7"/>
      <c r="E166" s="7"/>
      <c r="F166" s="7"/>
      <c r="G166" s="7"/>
    </row>
    <row r="167" spans="4:7" ht="12.75">
      <c r="D167" s="7"/>
      <c r="E167" s="7"/>
      <c r="F167" s="7"/>
      <c r="G167" s="7"/>
    </row>
    <row r="168" spans="4:7" ht="12.75">
      <c r="D168" s="7"/>
      <c r="E168" s="7"/>
      <c r="F168" s="7"/>
      <c r="G168" s="7"/>
    </row>
    <row r="169" spans="4:7" ht="12.75">
      <c r="D169" s="7"/>
      <c r="E169" s="7"/>
      <c r="F169" s="7"/>
      <c r="G169" s="7"/>
    </row>
    <row r="170" spans="4:7" ht="12.75">
      <c r="D170" s="7"/>
      <c r="E170" s="7"/>
      <c r="F170" s="7"/>
      <c r="G170" s="7"/>
    </row>
    <row r="171" spans="4:7" ht="12.75">
      <c r="D171" s="7"/>
      <c r="E171" s="7"/>
      <c r="F171" s="7"/>
      <c r="G171" s="7"/>
    </row>
    <row r="172" spans="4:7" ht="12.75">
      <c r="D172" s="7"/>
      <c r="E172" s="7"/>
      <c r="F172" s="7"/>
      <c r="G172" s="7"/>
    </row>
    <row r="173" spans="4:7" ht="12.75">
      <c r="D173" s="7"/>
      <c r="E173" s="7"/>
      <c r="F173" s="7"/>
      <c r="G173" s="7"/>
    </row>
    <row r="174" spans="4:7" ht="12.75">
      <c r="D174" s="7"/>
      <c r="E174" s="7"/>
      <c r="F174" s="7"/>
      <c r="G174" s="7"/>
    </row>
    <row r="175" spans="4:7" ht="12.75">
      <c r="D175" s="7"/>
      <c r="E175" s="7"/>
      <c r="F175" s="7"/>
      <c r="G175" s="7"/>
    </row>
    <row r="176" spans="4:7" ht="12.75">
      <c r="D176" s="7"/>
      <c r="E176" s="7"/>
      <c r="F176" s="7"/>
      <c r="G176" s="7"/>
    </row>
    <row r="177" spans="4:7" ht="12.75">
      <c r="D177" s="7"/>
      <c r="E177" s="7"/>
      <c r="F177" s="7"/>
      <c r="G177" s="7"/>
    </row>
    <row r="178" spans="4:7" ht="12.75">
      <c r="D178" s="7"/>
      <c r="E178" s="7"/>
      <c r="F178" s="7"/>
      <c r="G178" s="7"/>
    </row>
    <row r="179" spans="4:7" ht="12.75">
      <c r="D179" s="7"/>
      <c r="E179" s="7"/>
      <c r="F179" s="7"/>
      <c r="G179" s="7"/>
    </row>
    <row r="180" spans="4:7" ht="12.75">
      <c r="D180" s="7"/>
      <c r="E180" s="7"/>
      <c r="F180" s="7"/>
      <c r="G180" s="7"/>
    </row>
    <row r="181" spans="4:7" ht="12.75">
      <c r="D181" s="7"/>
      <c r="E181" s="7"/>
      <c r="F181" s="7"/>
      <c r="G181" s="7"/>
    </row>
    <row r="182" spans="4:7" ht="12.75">
      <c r="D182" s="7"/>
      <c r="E182" s="7"/>
      <c r="F182" s="7"/>
      <c r="G182" s="7"/>
    </row>
    <row r="183" spans="4:7" ht="12.75">
      <c r="D183" s="7"/>
      <c r="E183" s="7"/>
      <c r="F183" s="7"/>
      <c r="G183" s="7"/>
    </row>
    <row r="184" spans="4:7" ht="12.75">
      <c r="D184" s="7"/>
      <c r="E184" s="7"/>
      <c r="F184" s="7"/>
      <c r="G184" s="7"/>
    </row>
    <row r="185" spans="4:7" ht="12.75">
      <c r="D185" s="7"/>
      <c r="E185" s="7"/>
      <c r="F185" s="7"/>
      <c r="G185" s="7"/>
    </row>
    <row r="186" spans="4:7" ht="12.75">
      <c r="D186" s="7"/>
      <c r="E186" s="7"/>
      <c r="F186" s="7"/>
      <c r="G186" s="7"/>
    </row>
    <row r="187" spans="4:7" ht="12.75">
      <c r="D187" s="7"/>
      <c r="E187" s="7"/>
      <c r="F187" s="7"/>
      <c r="G187" s="7"/>
    </row>
    <row r="188" spans="4:7" ht="12.75">
      <c r="D188" s="7"/>
      <c r="E188" s="7"/>
      <c r="F188" s="7"/>
      <c r="G188" s="7"/>
    </row>
    <row r="189" spans="4:7" ht="12.75">
      <c r="D189" s="7"/>
      <c r="E189" s="7"/>
      <c r="F189" s="7"/>
      <c r="G189" s="7"/>
    </row>
    <row r="190" spans="4:7" ht="12.75">
      <c r="D190" s="7"/>
      <c r="E190" s="7"/>
      <c r="F190" s="7"/>
      <c r="G190" s="7"/>
    </row>
    <row r="191" spans="4:7" ht="12.75">
      <c r="D191" s="7"/>
      <c r="E191" s="7"/>
      <c r="F191" s="7"/>
      <c r="G191" s="7"/>
    </row>
    <row r="192" spans="4:7" ht="12.75">
      <c r="D192" s="7"/>
      <c r="E192" s="7"/>
      <c r="F192" s="7"/>
      <c r="G192" s="7"/>
    </row>
    <row r="193" spans="4:7" ht="12.75">
      <c r="D193" s="7"/>
      <c r="E193" s="7"/>
      <c r="F193" s="7"/>
      <c r="G193" s="7"/>
    </row>
    <row r="194" spans="4:7" ht="12.75">
      <c r="D194" s="7"/>
      <c r="E194" s="7"/>
      <c r="F194" s="7"/>
      <c r="G194" s="7"/>
    </row>
    <row r="195" spans="4:7" ht="12.75">
      <c r="D195" s="7"/>
      <c r="E195" s="7"/>
      <c r="F195" s="7"/>
      <c r="G195" s="7"/>
    </row>
    <row r="196" spans="4:7" ht="12.75">
      <c r="D196" s="7"/>
      <c r="E196" s="7"/>
      <c r="F196" s="7"/>
      <c r="G196" s="7"/>
    </row>
    <row r="197" spans="4:7" ht="12.75">
      <c r="D197" s="7"/>
      <c r="E197" s="7"/>
      <c r="F197" s="7"/>
      <c r="G197" s="7"/>
    </row>
    <row r="198" spans="4:7" ht="12.75">
      <c r="D198" s="7"/>
      <c r="E198" s="7"/>
      <c r="F198" s="7"/>
      <c r="G198" s="7"/>
    </row>
    <row r="199" spans="4:7" ht="12.75">
      <c r="D199" s="7"/>
      <c r="E199" s="7"/>
      <c r="F199" s="7"/>
      <c r="G199" s="7"/>
    </row>
    <row r="200" spans="4:7" ht="12.75">
      <c r="D200" s="7"/>
      <c r="E200" s="7"/>
      <c r="F200" s="7"/>
      <c r="G200" s="7"/>
    </row>
    <row r="201" spans="4:7" ht="12.75">
      <c r="D201" s="7"/>
      <c r="E201" s="7"/>
      <c r="F201" s="7"/>
      <c r="G201" s="7"/>
    </row>
    <row r="202" spans="4:7" ht="12.75">
      <c r="D202" s="7"/>
      <c r="E202" s="7"/>
      <c r="F202" s="7"/>
      <c r="G202" s="7"/>
    </row>
    <row r="203" spans="4:7" ht="12.75">
      <c r="D203" s="7"/>
      <c r="E203" s="7"/>
      <c r="F203" s="7"/>
      <c r="G203" s="7"/>
    </row>
    <row r="204" spans="4:7" ht="12.75">
      <c r="D204" s="7"/>
      <c r="E204" s="7"/>
      <c r="F204" s="7"/>
      <c r="G204" s="7"/>
    </row>
    <row r="205" spans="4:7" ht="12.75">
      <c r="D205" s="7"/>
      <c r="E205" s="7"/>
      <c r="F205" s="7"/>
      <c r="G205" s="7"/>
    </row>
    <row r="206" spans="4:7" ht="12.75">
      <c r="D206" s="7"/>
      <c r="E206" s="7"/>
      <c r="F206" s="7"/>
      <c r="G206" s="7"/>
    </row>
    <row r="207" spans="4:7" ht="12.75">
      <c r="D207" s="7"/>
      <c r="E207" s="7"/>
      <c r="F207" s="7"/>
      <c r="G207" s="7"/>
    </row>
    <row r="208" spans="4:7" ht="12.75">
      <c r="D208" s="7"/>
      <c r="E208" s="7"/>
      <c r="F208" s="7"/>
      <c r="G208" s="7"/>
    </row>
    <row r="209" spans="4:7" ht="12.75">
      <c r="D209" s="7"/>
      <c r="E209" s="7"/>
      <c r="F209" s="7"/>
      <c r="G209" s="7"/>
    </row>
    <row r="210" spans="4:7" ht="12.75">
      <c r="D210" s="7"/>
      <c r="E210" s="7"/>
      <c r="F210" s="7"/>
      <c r="G210" s="7"/>
    </row>
    <row r="211" spans="4:7" ht="12.75">
      <c r="D211" s="7"/>
      <c r="E211" s="7"/>
      <c r="F211" s="7"/>
      <c r="G211" s="7"/>
    </row>
    <row r="212" spans="4:7" ht="12.75">
      <c r="D212" s="7"/>
      <c r="E212" s="7"/>
      <c r="F212" s="7"/>
      <c r="G212" s="7"/>
    </row>
    <row r="213" spans="4:7" ht="12.75">
      <c r="D213" s="7"/>
      <c r="E213" s="7"/>
      <c r="F213" s="7"/>
      <c r="G213" s="7"/>
    </row>
    <row r="214" spans="4:7" ht="12.75">
      <c r="D214" s="7"/>
      <c r="E214" s="7"/>
      <c r="F214" s="7"/>
      <c r="G214" s="7"/>
    </row>
    <row r="215" spans="4:7" ht="12.75">
      <c r="D215" s="7"/>
      <c r="E215" s="7"/>
      <c r="F215" s="7"/>
      <c r="G215" s="7"/>
    </row>
    <row r="216" spans="4:7" ht="12.75">
      <c r="D216" s="7"/>
      <c r="E216" s="7"/>
      <c r="F216" s="7"/>
      <c r="G216" s="7"/>
    </row>
    <row r="217" spans="4:7" ht="12.75">
      <c r="D217" s="7"/>
      <c r="E217" s="7"/>
      <c r="F217" s="7"/>
      <c r="G217" s="7"/>
    </row>
    <row r="218" spans="4:7" ht="12.75">
      <c r="D218" s="7"/>
      <c r="E218" s="7"/>
      <c r="F218" s="7"/>
      <c r="G218" s="7"/>
    </row>
  </sheetData>
  <sheetProtection/>
  <mergeCells count="29"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  <mergeCell ref="B27:B31"/>
    <mergeCell ref="B22:B26"/>
    <mergeCell ref="B12:B16"/>
    <mergeCell ref="A12:A16"/>
    <mergeCell ref="A22:A26"/>
    <mergeCell ref="B58:B62"/>
    <mergeCell ref="A53:A57"/>
    <mergeCell ref="B53:B57"/>
    <mergeCell ref="A58:A62"/>
    <mergeCell ref="A68:A72"/>
    <mergeCell ref="B68:B72"/>
    <mergeCell ref="A63:A67"/>
    <mergeCell ref="B63:B67"/>
    <mergeCell ref="A2:G4"/>
    <mergeCell ref="A37:A41"/>
    <mergeCell ref="B37:B41"/>
    <mergeCell ref="A32:A36"/>
    <mergeCell ref="B32:B36"/>
    <mergeCell ref="A27:A31"/>
  </mergeCells>
  <printOptions/>
  <pageMargins left="0.3937007874015748" right="0.1968503937007874" top="0.3937007874015748" bottom="0.5905511811023623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2022-06-23T11:02:34Z</cp:lastPrinted>
  <dcterms:created xsi:type="dcterms:W3CDTF">2011-02-25T11:27:47Z</dcterms:created>
  <dcterms:modified xsi:type="dcterms:W3CDTF">2022-08-17T07:08:34Z</dcterms:modified>
  <cp:category/>
  <cp:version/>
  <cp:contentType/>
  <cp:contentStatus/>
</cp:coreProperties>
</file>